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0100" windowHeight="9528"/>
  </bookViews>
  <sheets>
    <sheet name="Undergraduate" sheetId="1" r:id="rId1"/>
    <sheet name="Graduate" sheetId="2" r:id="rId2"/>
    <sheet name="Sheet3" sheetId="3" r:id="rId3"/>
  </sheets>
  <definedNames>
    <definedName name="_xlnm.Print_Titles" localSheetId="1">Graduate!$1:$6</definedName>
  </definedNames>
  <calcPr calcId="144525"/>
</workbook>
</file>

<file path=xl/calcChain.xml><?xml version="1.0" encoding="utf-8"?>
<calcChain xmlns="http://schemas.openxmlformats.org/spreadsheetml/2006/main">
  <c r="F121" i="2" l="1"/>
  <c r="F120" i="2"/>
  <c r="F117" i="2"/>
  <c r="F116" i="2"/>
  <c r="F113" i="2"/>
  <c r="F112" i="2"/>
  <c r="F109" i="2"/>
  <c r="F108" i="2"/>
  <c r="F105" i="2"/>
  <c r="F104" i="2"/>
  <c r="F101" i="2"/>
  <c r="F100" i="2"/>
  <c r="F97" i="2"/>
  <c r="F96" i="2"/>
  <c r="F93" i="2"/>
  <c r="F92" i="2"/>
  <c r="F89" i="2"/>
  <c r="F88" i="2"/>
  <c r="F85" i="2"/>
  <c r="F84" i="2"/>
  <c r="F81" i="2"/>
  <c r="F80" i="2"/>
  <c r="F77" i="2"/>
  <c r="F76" i="2"/>
  <c r="F73" i="2"/>
  <c r="F72" i="2"/>
  <c r="F69" i="2"/>
  <c r="F68" i="2"/>
  <c r="F65" i="2"/>
  <c r="F64" i="2"/>
  <c r="F61" i="2"/>
  <c r="F60" i="2"/>
  <c r="F57" i="2"/>
  <c r="F56" i="2"/>
  <c r="F53" i="2"/>
  <c r="F52" i="2"/>
  <c r="F49" i="2"/>
  <c r="F48" i="2"/>
  <c r="F45" i="2"/>
  <c r="F44" i="2"/>
  <c r="F41" i="2"/>
  <c r="F40" i="2"/>
  <c r="F37" i="2"/>
  <c r="F36" i="2"/>
  <c r="F33" i="2"/>
  <c r="F32" i="2"/>
  <c r="F29" i="2"/>
  <c r="F28" i="2"/>
  <c r="F25" i="2"/>
  <c r="F24" i="2"/>
  <c r="F21" i="2"/>
  <c r="F20" i="2"/>
  <c r="F17" i="2"/>
  <c r="F16" i="2"/>
  <c r="F13" i="2"/>
  <c r="F12" i="2"/>
  <c r="F9" i="2"/>
  <c r="F8" i="2"/>
  <c r="K121" i="2"/>
  <c r="K120" i="2"/>
  <c r="K117" i="2"/>
  <c r="K116" i="2"/>
  <c r="K113" i="2"/>
  <c r="K112" i="2"/>
  <c r="K109" i="2"/>
  <c r="K108" i="2"/>
  <c r="K105" i="2"/>
  <c r="K104" i="2"/>
  <c r="K101" i="2"/>
  <c r="K100" i="2"/>
  <c r="K97" i="2"/>
  <c r="K96" i="2"/>
  <c r="K93" i="2"/>
  <c r="K92" i="2"/>
  <c r="K89" i="2"/>
  <c r="K88" i="2"/>
  <c r="K85" i="2"/>
  <c r="K84" i="2"/>
  <c r="K81" i="2"/>
  <c r="K80" i="2"/>
  <c r="K77" i="2"/>
  <c r="K76" i="2"/>
  <c r="K73" i="2"/>
  <c r="K72" i="2"/>
  <c r="K69" i="2"/>
  <c r="K68" i="2"/>
  <c r="K65" i="2"/>
  <c r="K64" i="2"/>
  <c r="K61" i="2"/>
  <c r="K60" i="2"/>
  <c r="K41" i="2"/>
  <c r="K40" i="2"/>
  <c r="K37" i="2"/>
  <c r="K36" i="2"/>
  <c r="K33" i="2"/>
  <c r="K32" i="2"/>
  <c r="K57" i="2"/>
  <c r="K56" i="2"/>
  <c r="K53" i="2"/>
  <c r="K52" i="2"/>
  <c r="K49" i="2"/>
  <c r="K48" i="2"/>
  <c r="K45" i="2"/>
  <c r="K44" i="2"/>
  <c r="K29" i="2"/>
  <c r="K28" i="2"/>
  <c r="K25" i="2"/>
  <c r="K24" i="2"/>
  <c r="K21" i="2"/>
  <c r="K20" i="2"/>
  <c r="K17" i="2"/>
  <c r="K16" i="2"/>
  <c r="K13" i="2"/>
  <c r="K12" i="2"/>
  <c r="K9" i="2"/>
  <c r="K8" i="2"/>
  <c r="C16" i="1"/>
  <c r="B16" i="1" s="1"/>
  <c r="E16" i="1"/>
  <c r="D16" i="1" s="1"/>
  <c r="E15" i="1"/>
  <c r="D15" i="1" s="1"/>
  <c r="C15" i="1"/>
  <c r="D17" i="1"/>
  <c r="B17" i="1"/>
  <c r="D14" i="1"/>
  <c r="B14" i="1"/>
  <c r="D13" i="1"/>
  <c r="B13" i="1"/>
  <c r="D12" i="1"/>
  <c r="B12" i="1"/>
  <c r="D9" i="1"/>
  <c r="B9" i="1"/>
  <c r="B7" i="1"/>
  <c r="D7" i="1"/>
  <c r="D6" i="1"/>
  <c r="B6" i="1"/>
  <c r="D19" i="1"/>
  <c r="B19" i="1"/>
  <c r="D11" i="1"/>
  <c r="D8" i="1"/>
  <c r="D10" i="1"/>
  <c r="D5" i="1"/>
  <c r="B15" i="1"/>
  <c r="B11" i="1"/>
  <c r="B8" i="1"/>
  <c r="B10" i="1"/>
  <c r="B5" i="1"/>
  <c r="D4" i="1"/>
  <c r="B4" i="1"/>
</calcChain>
</file>

<file path=xl/sharedStrings.xml><?xml version="1.0" encoding="utf-8"?>
<sst xmlns="http://schemas.openxmlformats.org/spreadsheetml/2006/main" count="125" uniqueCount="59">
  <si>
    <t xml:space="preserve">RESIDENT </t>
  </si>
  <si>
    <t>NON-RESIDENT</t>
  </si>
  <si>
    <t>Per Academic Year</t>
  </si>
  <si>
    <t>Per Semester</t>
  </si>
  <si>
    <t>West Virginia University - Undergraduate Tuition and Fees 2012-13</t>
  </si>
  <si>
    <t>Regular</t>
  </si>
  <si>
    <t>College of Business and Economics</t>
  </si>
  <si>
    <t xml:space="preserve">Davis College of Agriculture, Natural Resources and Design </t>
  </si>
  <si>
    <t>Creative Arts (Arts, Music, Thatre, etc.)</t>
  </si>
  <si>
    <t xml:space="preserve">  Occupational Therapy Majors</t>
  </si>
  <si>
    <t xml:space="preserve">  Physical Therapy Majors</t>
  </si>
  <si>
    <t>School of Dentistry</t>
  </si>
  <si>
    <t xml:space="preserve">School of Medicine </t>
  </si>
  <si>
    <t xml:space="preserve">School of Nursing </t>
  </si>
  <si>
    <t>College of Physical Activity &amp; Sports Science</t>
  </si>
  <si>
    <t>Eberly College of Arts and Sciences</t>
  </si>
  <si>
    <t xml:space="preserve">College of Human Resources &amp; Education </t>
  </si>
  <si>
    <t xml:space="preserve">Statler College of Engineering and Mineral Resources </t>
  </si>
  <si>
    <t xml:space="preserve">Perley Isaac Reed School of Journalism </t>
  </si>
  <si>
    <t>Eberly College of Arts and Sciences*</t>
  </si>
  <si>
    <r>
      <rPr>
        <b/>
        <sz val="11"/>
        <color theme="1"/>
        <rFont val="Calibri"/>
        <family val="2"/>
        <scheme val="minor"/>
      </rPr>
      <t>Room &amp; Board</t>
    </r>
    <r>
      <rPr>
        <sz val="11"/>
        <color theme="1"/>
        <rFont val="Calibri"/>
        <family val="2"/>
        <scheme val="minor"/>
      </rPr>
      <t>** (Double Suite Average &amp; Gold Meal Plan)</t>
    </r>
  </si>
  <si>
    <t>** Actual Room &amp; Board costs may differ depending on Residence Hall, Room Type, and Meal Plan</t>
  </si>
  <si>
    <t>West Virginia University</t>
  </si>
  <si>
    <t xml:space="preserve">Graduate Tuition and Fees </t>
  </si>
  <si>
    <t>Academic Year 2012 - 2013</t>
  </si>
  <si>
    <t>University Tuition</t>
  </si>
  <si>
    <t>University Fees</t>
  </si>
  <si>
    <t>College Tuition</t>
  </si>
  <si>
    <t xml:space="preserve">Per Credit Hour </t>
  </si>
  <si>
    <t>Graduate</t>
  </si>
  <si>
    <t>Graduate Resident</t>
  </si>
  <si>
    <t>Graduate Non-Resident</t>
  </si>
  <si>
    <t xml:space="preserve"> </t>
  </si>
  <si>
    <t>College of Business and Economics - Doctorate Programs</t>
  </si>
  <si>
    <t>Creative Arts</t>
  </si>
  <si>
    <t>Davis College of Agriculture, Natural Resources and Design</t>
  </si>
  <si>
    <t xml:space="preserve">College of Business and Economics - Masters in Industrial Relations </t>
  </si>
  <si>
    <t xml:space="preserve">College of Business and Economics - Masters in Economics </t>
  </si>
  <si>
    <t>College of Physical Activity and Sports Science</t>
  </si>
  <si>
    <t>Statler College of Engineering and Mineral Resources</t>
  </si>
  <si>
    <t>College of Human Resources and Education</t>
  </si>
  <si>
    <t>College of Human Resources and Education - Clinical Doctorate in Audiology</t>
  </si>
  <si>
    <t>Law (students admitted in 2010)</t>
  </si>
  <si>
    <t xml:space="preserve">Law </t>
  </si>
  <si>
    <t>Clinical Translational Science</t>
  </si>
  <si>
    <t xml:space="preserve">School of Dentistry - Dental Hygiene and Non Degree </t>
  </si>
  <si>
    <t>School of Dentistry (Post DDS only)</t>
  </si>
  <si>
    <t>School of Dentistry - Professional Denistry</t>
  </si>
  <si>
    <t>School of Medicine</t>
  </si>
  <si>
    <t>School of Medicine - Professional Medical</t>
  </si>
  <si>
    <t>School of Medicine - Occupational Therapy</t>
  </si>
  <si>
    <t>School of Medicine - Pathology Assistant</t>
  </si>
  <si>
    <t>School of Medicine - Physical Therapy Doctorate</t>
  </si>
  <si>
    <t>School of Nursing</t>
  </si>
  <si>
    <t>School of Pharmacy</t>
  </si>
  <si>
    <t>School of Pharmacy - Professional Pharmacy D.</t>
  </si>
  <si>
    <t>School of Public Health</t>
  </si>
  <si>
    <t>School of Public Health Doctorate</t>
  </si>
  <si>
    <t>College/Program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</si>
</sst>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0" fillId="0" borderId="1" xfId="1" applyNumberFormat="1" applyFont="1" applyBorder="1"/>
    <xf numFmtId="0" fontId="0" fillId="0" borderId="2" xfId="0" applyFill="1" applyBorder="1"/>
    <xf numFmtId="164" fontId="0" fillId="0" borderId="2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4" fontId="0" fillId="0" borderId="0" xfId="1" applyNumberFormat="1" applyFont="1" applyBorder="1"/>
    <xf numFmtId="164" fontId="0" fillId="0" borderId="0" xfId="1" applyNumberFormat="1" applyFont="1" applyFill="1" applyBorder="1"/>
    <xf numFmtId="0" fontId="0" fillId="0" borderId="0" xfId="0" applyBorder="1"/>
    <xf numFmtId="0" fontId="0" fillId="0" borderId="0" xfId="0"/>
    <xf numFmtId="164" fontId="0" fillId="0" borderId="1" xfId="1" applyNumberFormat="1" applyFont="1" applyBorder="1"/>
    <xf numFmtId="164" fontId="0" fillId="0" borderId="0" xfId="1" applyNumberFormat="1" applyFont="1" applyBorder="1"/>
    <xf numFmtId="44" fontId="0" fillId="0" borderId="0" xfId="0" applyNumberFormat="1"/>
    <xf numFmtId="164" fontId="2" fillId="0" borderId="1" xfId="0" applyNumberFormat="1" applyFont="1" applyBorder="1" applyAlignment="1">
      <alignment horizontal="center" wrapText="1"/>
    </xf>
    <xf numFmtId="164" fontId="0" fillId="0" borderId="1" xfId="0" applyNumberFormat="1" applyBorder="1"/>
    <xf numFmtId="164" fontId="2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Border="1"/>
    <xf numFmtId="164" fontId="0" fillId="0" borderId="1" xfId="1" applyNumberFormat="1" applyFont="1" applyBorder="1"/>
    <xf numFmtId="0" fontId="2" fillId="0" borderId="0" xfId="0" applyFont="1" applyBorder="1" applyAlignment="1">
      <alignment horizontal="center"/>
    </xf>
    <xf numFmtId="164" fontId="0" fillId="0" borderId="0" xfId="1" applyNumberFormat="1" applyFont="1" applyBorder="1"/>
    <xf numFmtId="0" fontId="3" fillId="0" borderId="1" xfId="0" applyFont="1" applyBorder="1"/>
    <xf numFmtId="0" fontId="2" fillId="0" borderId="1" xfId="0" applyFont="1" applyBorder="1"/>
    <xf numFmtId="6" fontId="2" fillId="0" borderId="1" xfId="0" applyNumberFormat="1" applyFont="1" applyBorder="1"/>
    <xf numFmtId="6" fontId="3" fillId="0" borderId="1" xfId="0" applyNumberFormat="1" applyFont="1" applyBorder="1"/>
    <xf numFmtId="0" fontId="2" fillId="0" borderId="1" xfId="0" applyFont="1" applyFill="1" applyBorder="1"/>
    <xf numFmtId="0" fontId="3" fillId="0" borderId="1" xfId="0" applyFont="1" applyFill="1" applyBorder="1"/>
    <xf numFmtId="164" fontId="0" fillId="0" borderId="1" xfId="1" applyNumberFormat="1" applyFont="1" applyBorder="1"/>
    <xf numFmtId="164" fontId="0" fillId="0" borderId="0" xfId="1" applyNumberFormat="1" applyFont="1"/>
    <xf numFmtId="0" fontId="2" fillId="0" borderId="1" xfId="0" applyFont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0" fillId="2" borderId="1" xfId="1" applyNumberFormat="1" applyFont="1" applyFill="1" applyBorder="1"/>
    <xf numFmtId="164" fontId="2" fillId="2" borderId="1" xfId="1" applyNumberFormat="1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6" fontId="2" fillId="0" borderId="0" xfId="0" applyNumberFormat="1" applyFont="1" applyBorder="1"/>
    <xf numFmtId="6" fontId="3" fillId="0" borderId="0" xfId="0" applyNumberFormat="1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21" sqref="A21"/>
    </sheetView>
  </sheetViews>
  <sheetFormatPr defaultRowHeight="14.4" x14ac:dyDescent="0.3"/>
  <cols>
    <col min="1" max="1" width="55.6640625" customWidth="1"/>
    <col min="2" max="2" width="17.88671875" customWidth="1"/>
    <col min="3" max="3" width="15" customWidth="1"/>
    <col min="4" max="4" width="16.88671875" customWidth="1"/>
    <col min="5" max="5" width="13.77734375" customWidth="1"/>
  </cols>
  <sheetData>
    <row r="1" spans="1:5" x14ac:dyDescent="0.3">
      <c r="A1" s="44" t="s">
        <v>4</v>
      </c>
      <c r="B1" s="44"/>
      <c r="C1" s="44"/>
      <c r="D1" s="44"/>
      <c r="E1" s="44"/>
    </row>
    <row r="2" spans="1:5" x14ac:dyDescent="0.3">
      <c r="A2" s="1"/>
      <c r="B2" s="45" t="s">
        <v>0</v>
      </c>
      <c r="C2" s="45"/>
      <c r="D2" s="45" t="s">
        <v>1</v>
      </c>
      <c r="E2" s="45"/>
    </row>
    <row r="3" spans="1:5" x14ac:dyDescent="0.3">
      <c r="A3" s="3"/>
      <c r="B3" s="2" t="s">
        <v>2</v>
      </c>
      <c r="C3" s="2" t="s">
        <v>3</v>
      </c>
      <c r="D3" s="2" t="s">
        <v>2</v>
      </c>
      <c r="E3" s="2" t="s">
        <v>3</v>
      </c>
    </row>
    <row r="4" spans="1:5" x14ac:dyDescent="0.3">
      <c r="A4" s="1" t="s">
        <v>5</v>
      </c>
      <c r="B4" s="4">
        <f>C4*2</f>
        <v>6090</v>
      </c>
      <c r="C4" s="4">
        <v>3045</v>
      </c>
      <c r="D4" s="4">
        <f>E4*2</f>
        <v>18868</v>
      </c>
      <c r="E4" s="4">
        <v>9434</v>
      </c>
    </row>
    <row r="5" spans="1:5" x14ac:dyDescent="0.3">
      <c r="A5" s="1" t="s">
        <v>6</v>
      </c>
      <c r="B5" s="4">
        <f>C5*2</f>
        <v>6972</v>
      </c>
      <c r="C5" s="4">
        <v>3486</v>
      </c>
      <c r="D5" s="4">
        <f>E5*2</f>
        <v>20114</v>
      </c>
      <c r="E5" s="4">
        <v>10057</v>
      </c>
    </row>
    <row r="6" spans="1:5" x14ac:dyDescent="0.3">
      <c r="A6" s="1" t="s">
        <v>8</v>
      </c>
      <c r="B6" s="4">
        <f t="shared" ref="B6:B7" si="0">C6*2</f>
        <v>6730</v>
      </c>
      <c r="C6" s="4">
        <v>3365</v>
      </c>
      <c r="D6" s="4">
        <f t="shared" ref="D6:D7" si="1">E6*2</f>
        <v>19842</v>
      </c>
      <c r="E6" s="4">
        <v>9921</v>
      </c>
    </row>
    <row r="7" spans="1:5" x14ac:dyDescent="0.3">
      <c r="A7" s="5" t="s">
        <v>14</v>
      </c>
      <c r="B7" s="4">
        <f t="shared" si="0"/>
        <v>6320</v>
      </c>
      <c r="C7" s="6">
        <v>3160</v>
      </c>
      <c r="D7" s="4">
        <f t="shared" si="1"/>
        <v>19214</v>
      </c>
      <c r="E7" s="6">
        <v>9607</v>
      </c>
    </row>
    <row r="8" spans="1:5" x14ac:dyDescent="0.3">
      <c r="A8" s="1" t="s">
        <v>7</v>
      </c>
      <c r="B8" s="4">
        <f t="shared" ref="B8:B15" si="2">C8*2</f>
        <v>6656</v>
      </c>
      <c r="C8" s="4">
        <v>3328</v>
      </c>
      <c r="D8" s="4">
        <f t="shared" ref="D8:D15" si="3">E8*2</f>
        <v>19646</v>
      </c>
      <c r="E8" s="4">
        <v>9823</v>
      </c>
    </row>
    <row r="9" spans="1:5" x14ac:dyDescent="0.3">
      <c r="A9" s="1" t="s">
        <v>19</v>
      </c>
      <c r="B9" s="4">
        <f t="shared" si="2"/>
        <v>6320</v>
      </c>
      <c r="C9" s="6">
        <v>3160</v>
      </c>
      <c r="D9" s="4">
        <f t="shared" si="3"/>
        <v>19214</v>
      </c>
      <c r="E9" s="6">
        <v>9607</v>
      </c>
    </row>
    <row r="10" spans="1:5" x14ac:dyDescent="0.3">
      <c r="A10" s="1" t="s">
        <v>17</v>
      </c>
      <c r="B10" s="4">
        <f>C10*2</f>
        <v>7082</v>
      </c>
      <c r="C10" s="4">
        <v>3541</v>
      </c>
      <c r="D10" s="4">
        <f>E10*2</f>
        <v>20414</v>
      </c>
      <c r="E10" s="4">
        <v>10207</v>
      </c>
    </row>
    <row r="11" spans="1:5" x14ac:dyDescent="0.3">
      <c r="A11" s="1" t="s">
        <v>16</v>
      </c>
      <c r="B11" s="4">
        <f t="shared" si="2"/>
        <v>6530</v>
      </c>
      <c r="C11" s="4">
        <v>3265</v>
      </c>
      <c r="D11" s="4">
        <f t="shared" si="3"/>
        <v>19528</v>
      </c>
      <c r="E11" s="4">
        <v>9764</v>
      </c>
    </row>
    <row r="12" spans="1:5" x14ac:dyDescent="0.3">
      <c r="A12" s="1" t="s">
        <v>18</v>
      </c>
      <c r="B12" s="4">
        <f t="shared" ref="B12:B13" si="4">C12*2</f>
        <v>6490</v>
      </c>
      <c r="C12" s="4">
        <v>3245</v>
      </c>
      <c r="D12" s="4">
        <f t="shared" ref="D12:D13" si="5">E12*2</f>
        <v>19468</v>
      </c>
      <c r="E12" s="4">
        <v>9734</v>
      </c>
    </row>
    <row r="13" spans="1:5" x14ac:dyDescent="0.3">
      <c r="A13" s="1" t="s">
        <v>11</v>
      </c>
      <c r="B13" s="4">
        <f t="shared" si="4"/>
        <v>8498</v>
      </c>
      <c r="C13" s="4">
        <v>4249</v>
      </c>
      <c r="D13" s="4">
        <f t="shared" si="5"/>
        <v>23760</v>
      </c>
      <c r="E13" s="4">
        <v>11880</v>
      </c>
    </row>
    <row r="14" spans="1:5" x14ac:dyDescent="0.3">
      <c r="A14" s="1" t="s">
        <v>12</v>
      </c>
      <c r="B14" s="4">
        <f t="shared" ref="B14" si="6">C14*2</f>
        <v>7536</v>
      </c>
      <c r="C14" s="4">
        <v>3768</v>
      </c>
      <c r="D14" s="4">
        <f t="shared" ref="D14" si="7">E14*2</f>
        <v>23024</v>
      </c>
      <c r="E14" s="4">
        <v>11512</v>
      </c>
    </row>
    <row r="15" spans="1:5" x14ac:dyDescent="0.3">
      <c r="A15" s="1" t="s">
        <v>9</v>
      </c>
      <c r="B15" s="4">
        <f t="shared" si="2"/>
        <v>8262</v>
      </c>
      <c r="C15" s="4">
        <f>(3768+363)</f>
        <v>4131</v>
      </c>
      <c r="D15" s="4">
        <f t="shared" si="3"/>
        <v>23750</v>
      </c>
      <c r="E15" s="4">
        <f>(11512+363)</f>
        <v>11875</v>
      </c>
    </row>
    <row r="16" spans="1:5" x14ac:dyDescent="0.3">
      <c r="A16" s="1" t="s">
        <v>10</v>
      </c>
      <c r="B16" s="4">
        <f t="shared" ref="B16" si="8">C16*2</f>
        <v>8208</v>
      </c>
      <c r="C16" s="4">
        <f>(3768+336)</f>
        <v>4104</v>
      </c>
      <c r="D16" s="4">
        <f t="shared" ref="D16" si="9">E16*2</f>
        <v>23696</v>
      </c>
      <c r="E16" s="4">
        <f>(11512+336)</f>
        <v>11848</v>
      </c>
    </row>
    <row r="17" spans="1:5" x14ac:dyDescent="0.3">
      <c r="A17" s="1" t="s">
        <v>13</v>
      </c>
      <c r="B17" s="4">
        <f>C17*2</f>
        <v>8194</v>
      </c>
      <c r="C17" s="4">
        <v>4097</v>
      </c>
      <c r="D17" s="4">
        <f>E17*2</f>
        <v>23222</v>
      </c>
      <c r="E17" s="4">
        <v>11611</v>
      </c>
    </row>
    <row r="19" spans="1:5" x14ac:dyDescent="0.3">
      <c r="A19" s="1" t="s">
        <v>20</v>
      </c>
      <c r="B19" s="4">
        <f>C19*2</f>
        <v>9808</v>
      </c>
      <c r="C19" s="4">
        <v>4904</v>
      </c>
      <c r="D19" s="4">
        <f>E19*2</f>
        <v>9808</v>
      </c>
      <c r="E19" s="4">
        <v>4904</v>
      </c>
    </row>
    <row r="20" spans="1:5" x14ac:dyDescent="0.3">
      <c r="A20" t="s">
        <v>21</v>
      </c>
    </row>
  </sheetData>
  <mergeCells count="3">
    <mergeCell ref="A1:E1"/>
    <mergeCell ref="D2:E2"/>
    <mergeCell ref="B2:C2"/>
  </mergeCells>
  <printOptions horizontalCentered="1" verticalCentered="1"/>
  <pageMargins left="0" right="0" top="0" bottom="0" header="0" footer="0"/>
  <pageSetup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9"/>
  <sheetViews>
    <sheetView workbookViewId="0">
      <selection activeCell="A23" sqref="A23"/>
    </sheetView>
  </sheetViews>
  <sheetFormatPr defaultRowHeight="14.4" x14ac:dyDescent="0.3"/>
  <cols>
    <col min="1" max="1" width="64.6640625" customWidth="1"/>
    <col min="2" max="2" width="2.77734375" style="13" customWidth="1"/>
    <col min="3" max="3" width="10.33203125" style="32" customWidth="1"/>
    <col min="4" max="4" width="10.109375" style="32" customWidth="1"/>
    <col min="5" max="5" width="10.44140625" style="32" customWidth="1"/>
    <col min="6" max="6" width="11.5546875" customWidth="1"/>
    <col min="7" max="7" width="2.33203125" style="12" customWidth="1"/>
    <col min="8" max="8" width="11.77734375" style="20" customWidth="1"/>
    <col min="9" max="9" width="11.6640625" style="20" customWidth="1"/>
    <col min="10" max="10" width="10.77734375" style="20" customWidth="1"/>
    <col min="11" max="11" width="10.88671875" style="20" customWidth="1"/>
  </cols>
  <sheetData>
    <row r="1" spans="1:13" x14ac:dyDescent="0.3">
      <c r="A1" s="46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x14ac:dyDescent="0.3">
      <c r="A2" s="46" t="s">
        <v>23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3" s="13" customFormat="1" x14ac:dyDescent="0.3">
      <c r="A3" s="46" t="s">
        <v>24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3" x14ac:dyDescent="0.3">
      <c r="A4" s="46"/>
      <c r="B4" s="46"/>
      <c r="C4" s="47"/>
      <c r="D4" s="47"/>
      <c r="E4" s="47"/>
      <c r="F4" s="47"/>
      <c r="G4" s="46"/>
      <c r="H4" s="46"/>
      <c r="I4" s="46"/>
      <c r="J4" s="46"/>
      <c r="K4" s="46"/>
    </row>
    <row r="5" spans="1:13" x14ac:dyDescent="0.3">
      <c r="A5" s="21"/>
      <c r="B5" s="21"/>
      <c r="C5" s="49" t="s">
        <v>28</v>
      </c>
      <c r="D5" s="49"/>
      <c r="E5" s="49"/>
      <c r="F5" s="49"/>
      <c r="G5" s="8"/>
      <c r="H5" s="48" t="s">
        <v>3</v>
      </c>
      <c r="I5" s="48"/>
      <c r="J5" s="48"/>
      <c r="K5" s="48"/>
    </row>
    <row r="6" spans="1:13" s="7" customFormat="1" ht="28.2" customHeight="1" x14ac:dyDescent="0.3">
      <c r="A6" s="33" t="s">
        <v>58</v>
      </c>
      <c r="B6" s="9"/>
      <c r="C6" s="34" t="s">
        <v>25</v>
      </c>
      <c r="D6" s="34" t="s">
        <v>26</v>
      </c>
      <c r="E6" s="34" t="s">
        <v>27</v>
      </c>
      <c r="F6" s="35" t="s">
        <v>3</v>
      </c>
      <c r="G6" s="9"/>
      <c r="H6" s="17" t="s">
        <v>25</v>
      </c>
      <c r="I6" s="17" t="s">
        <v>26</v>
      </c>
      <c r="J6" s="17" t="s">
        <v>27</v>
      </c>
      <c r="K6" s="17" t="s">
        <v>3</v>
      </c>
    </row>
    <row r="7" spans="1:13" x14ac:dyDescent="0.3">
      <c r="A7" s="25" t="s">
        <v>29</v>
      </c>
      <c r="B7" s="38"/>
      <c r="C7" s="36"/>
      <c r="D7" s="36"/>
      <c r="E7" s="36"/>
      <c r="F7" s="36"/>
      <c r="G7" s="10"/>
      <c r="H7" s="14"/>
      <c r="I7" s="14"/>
      <c r="J7" s="14"/>
      <c r="K7" s="14"/>
      <c r="M7" s="16"/>
    </row>
    <row r="8" spans="1:13" x14ac:dyDescent="0.3">
      <c r="A8" s="26" t="s">
        <v>30</v>
      </c>
      <c r="B8" s="39"/>
      <c r="C8" s="36">
        <v>313</v>
      </c>
      <c r="D8" s="36">
        <v>65</v>
      </c>
      <c r="E8" s="36">
        <v>0</v>
      </c>
      <c r="F8" s="36">
        <f>SUM(C8:E8)</f>
        <v>378</v>
      </c>
      <c r="G8" s="10"/>
      <c r="H8" s="14">
        <v>2816</v>
      </c>
      <c r="I8" s="14">
        <v>589</v>
      </c>
      <c r="J8" s="18">
        <v>0</v>
      </c>
      <c r="K8" s="14">
        <f>SUM(H8:J8)</f>
        <v>3405</v>
      </c>
    </row>
    <row r="9" spans="1:13" x14ac:dyDescent="0.3">
      <c r="A9" s="26" t="s">
        <v>31</v>
      </c>
      <c r="B9" s="39"/>
      <c r="C9" s="36">
        <v>1018</v>
      </c>
      <c r="D9" s="36">
        <v>65</v>
      </c>
      <c r="E9" s="36">
        <v>0</v>
      </c>
      <c r="F9" s="36">
        <f>SUM(C9:E9)</f>
        <v>1083</v>
      </c>
      <c r="G9" s="10"/>
      <c r="H9" s="14">
        <v>9165</v>
      </c>
      <c r="I9" s="14">
        <v>589</v>
      </c>
      <c r="J9" s="14">
        <v>0</v>
      </c>
      <c r="K9" s="14">
        <f>SUM(H9:J9)</f>
        <v>9754</v>
      </c>
    </row>
    <row r="10" spans="1:13" x14ac:dyDescent="0.3">
      <c r="A10" s="27" t="s">
        <v>32</v>
      </c>
      <c r="B10" s="40"/>
      <c r="C10" s="36"/>
      <c r="D10" s="36"/>
      <c r="E10" s="36"/>
      <c r="F10" s="36"/>
      <c r="G10" s="10"/>
      <c r="H10" s="14"/>
      <c r="I10" s="14"/>
      <c r="J10" s="14"/>
      <c r="K10" s="14"/>
    </row>
    <row r="11" spans="1:13" x14ac:dyDescent="0.3">
      <c r="A11" s="25" t="s">
        <v>6</v>
      </c>
      <c r="B11" s="38"/>
      <c r="C11" s="36"/>
      <c r="D11" s="36"/>
      <c r="E11" s="36"/>
      <c r="F11" s="36"/>
      <c r="G11" s="10"/>
      <c r="H11" s="14"/>
      <c r="I11" s="14"/>
      <c r="J11" s="14"/>
      <c r="K11" s="14"/>
    </row>
    <row r="12" spans="1:13" x14ac:dyDescent="0.3">
      <c r="A12" s="26" t="s">
        <v>30</v>
      </c>
      <c r="B12" s="39"/>
      <c r="C12" s="36">
        <v>313</v>
      </c>
      <c r="D12" s="36">
        <v>65</v>
      </c>
      <c r="E12" s="36">
        <v>225</v>
      </c>
      <c r="F12" s="36">
        <f>SUM(C12:E12)</f>
        <v>603</v>
      </c>
      <c r="G12" s="10"/>
      <c r="H12" s="14">
        <v>2816</v>
      </c>
      <c r="I12" s="14">
        <v>589</v>
      </c>
      <c r="J12" s="14">
        <v>2025</v>
      </c>
      <c r="K12" s="14">
        <f>SUM(H12:J12)</f>
        <v>5430</v>
      </c>
    </row>
    <row r="13" spans="1:13" x14ac:dyDescent="0.3">
      <c r="A13" s="26" t="s">
        <v>31</v>
      </c>
      <c r="B13" s="39"/>
      <c r="C13" s="36">
        <v>1018</v>
      </c>
      <c r="D13" s="36">
        <v>65</v>
      </c>
      <c r="E13" s="36">
        <v>419</v>
      </c>
      <c r="F13" s="36">
        <f>SUM(C13:E13)</f>
        <v>1502</v>
      </c>
      <c r="G13" s="10"/>
      <c r="H13" s="14">
        <v>9165</v>
      </c>
      <c r="I13" s="14">
        <v>589</v>
      </c>
      <c r="J13" s="14">
        <v>3771</v>
      </c>
      <c r="K13" s="14">
        <f>SUM(H13:J13)</f>
        <v>13525</v>
      </c>
    </row>
    <row r="14" spans="1:13" x14ac:dyDescent="0.3">
      <c r="A14" s="26"/>
      <c r="B14" s="39"/>
      <c r="C14" s="36"/>
      <c r="D14" s="36"/>
      <c r="E14" s="36"/>
      <c r="F14" s="36"/>
      <c r="G14" s="10"/>
      <c r="H14" s="14"/>
      <c r="I14" s="14"/>
      <c r="J14" s="14"/>
      <c r="K14" s="14"/>
    </row>
    <row r="15" spans="1:13" s="13" customFormat="1" x14ac:dyDescent="0.3">
      <c r="A15" s="25" t="s">
        <v>36</v>
      </c>
      <c r="B15" s="38"/>
      <c r="C15" s="36"/>
      <c r="D15" s="36"/>
      <c r="E15" s="36"/>
      <c r="F15" s="36"/>
      <c r="G15" s="15"/>
      <c r="H15" s="14"/>
      <c r="I15" s="14"/>
      <c r="J15" s="14"/>
      <c r="K15" s="14"/>
    </row>
    <row r="16" spans="1:13" s="13" customFormat="1" x14ac:dyDescent="0.3">
      <c r="A16" s="26" t="s">
        <v>30</v>
      </c>
      <c r="B16" s="39"/>
      <c r="C16" s="36">
        <v>313</v>
      </c>
      <c r="D16" s="36">
        <v>65</v>
      </c>
      <c r="E16" s="36">
        <v>221</v>
      </c>
      <c r="F16" s="36">
        <f>SUM(C16:E16)</f>
        <v>599</v>
      </c>
      <c r="G16" s="15"/>
      <c r="H16" s="14">
        <v>2816</v>
      </c>
      <c r="I16" s="14">
        <v>589</v>
      </c>
      <c r="J16" s="14">
        <v>1989</v>
      </c>
      <c r="K16" s="14">
        <f>SUM(H16:J16)</f>
        <v>5394</v>
      </c>
    </row>
    <row r="17" spans="1:11" s="13" customFormat="1" x14ac:dyDescent="0.3">
      <c r="A17" s="26" t="s">
        <v>31</v>
      </c>
      <c r="B17" s="39"/>
      <c r="C17" s="36">
        <v>1018</v>
      </c>
      <c r="D17" s="36">
        <v>65</v>
      </c>
      <c r="E17" s="36">
        <v>412</v>
      </c>
      <c r="F17" s="36">
        <f>SUM(C17:E17)</f>
        <v>1495</v>
      </c>
      <c r="G17" s="15"/>
      <c r="H17" s="14">
        <v>9165</v>
      </c>
      <c r="I17" s="14">
        <v>589</v>
      </c>
      <c r="J17" s="14">
        <v>3708</v>
      </c>
      <c r="K17" s="14">
        <f>SUM(H17:J17)</f>
        <v>13462</v>
      </c>
    </row>
    <row r="18" spans="1:11" s="13" customFormat="1" x14ac:dyDescent="0.3">
      <c r="A18" s="26"/>
      <c r="B18" s="39"/>
      <c r="C18" s="36"/>
      <c r="D18" s="36"/>
      <c r="E18" s="36"/>
      <c r="F18" s="36"/>
      <c r="G18" s="15"/>
      <c r="H18" s="14"/>
      <c r="I18" s="14"/>
      <c r="J18" s="14"/>
      <c r="K18" s="14"/>
    </row>
    <row r="19" spans="1:11" x14ac:dyDescent="0.3">
      <c r="A19" s="25" t="s">
        <v>37</v>
      </c>
      <c r="B19" s="38"/>
      <c r="C19" s="36"/>
      <c r="D19" s="36"/>
      <c r="E19" s="36"/>
      <c r="F19" s="36"/>
      <c r="G19" s="10"/>
      <c r="H19" s="14"/>
      <c r="I19" s="14"/>
      <c r="J19" s="14"/>
      <c r="K19" s="14"/>
    </row>
    <row r="20" spans="1:11" x14ac:dyDescent="0.3">
      <c r="A20" s="26" t="s">
        <v>30</v>
      </c>
      <c r="B20" s="39"/>
      <c r="C20" s="36">
        <v>313</v>
      </c>
      <c r="D20" s="36">
        <v>65</v>
      </c>
      <c r="E20" s="36">
        <v>221</v>
      </c>
      <c r="F20" s="36">
        <f>SUM(C20:E20)</f>
        <v>599</v>
      </c>
      <c r="G20" s="10"/>
      <c r="H20" s="14">
        <v>2816</v>
      </c>
      <c r="I20" s="14">
        <v>589</v>
      </c>
      <c r="J20" s="14">
        <v>1989</v>
      </c>
      <c r="K20" s="14">
        <f>SUM(H20:J20)</f>
        <v>5394</v>
      </c>
    </row>
    <row r="21" spans="1:11" x14ac:dyDescent="0.3">
      <c r="A21" s="26" t="s">
        <v>31</v>
      </c>
      <c r="B21" s="39"/>
      <c r="C21" s="36">
        <v>1018</v>
      </c>
      <c r="D21" s="36">
        <v>65</v>
      </c>
      <c r="E21" s="36">
        <v>412</v>
      </c>
      <c r="F21" s="36">
        <f>SUM(C21:E21)</f>
        <v>1495</v>
      </c>
      <c r="G21" s="11"/>
      <c r="H21" s="14">
        <v>9165</v>
      </c>
      <c r="I21" s="14">
        <v>589</v>
      </c>
      <c r="J21" s="14">
        <v>3708</v>
      </c>
      <c r="K21" s="14">
        <f>SUM(H21:J21)</f>
        <v>13462</v>
      </c>
    </row>
    <row r="22" spans="1:11" x14ac:dyDescent="0.3">
      <c r="A22" s="26"/>
      <c r="B22" s="39"/>
      <c r="C22" s="36"/>
      <c r="D22" s="36"/>
      <c r="E22" s="36"/>
      <c r="F22" s="36"/>
      <c r="G22" s="10"/>
      <c r="H22" s="14"/>
      <c r="I22" s="14"/>
      <c r="J22" s="14"/>
      <c r="K22" s="14"/>
    </row>
    <row r="23" spans="1:11" x14ac:dyDescent="0.3">
      <c r="A23" s="25" t="s">
        <v>33</v>
      </c>
      <c r="B23" s="38"/>
      <c r="C23" s="36"/>
      <c r="D23" s="36"/>
      <c r="E23" s="36"/>
      <c r="F23" s="36"/>
      <c r="G23" s="10"/>
      <c r="H23" s="14"/>
      <c r="I23" s="14"/>
      <c r="J23" s="14"/>
      <c r="K23" s="14"/>
    </row>
    <row r="24" spans="1:11" x14ac:dyDescent="0.3">
      <c r="A24" s="26" t="s">
        <v>30</v>
      </c>
      <c r="B24" s="39"/>
      <c r="C24" s="36">
        <v>313</v>
      </c>
      <c r="D24" s="36">
        <v>65</v>
      </c>
      <c r="E24" s="36">
        <v>221</v>
      </c>
      <c r="F24" s="36">
        <f>SUM(C24:E24)</f>
        <v>599</v>
      </c>
      <c r="G24" s="10"/>
      <c r="H24" s="14">
        <v>2816</v>
      </c>
      <c r="I24" s="14">
        <v>589</v>
      </c>
      <c r="J24" s="14">
        <v>1989</v>
      </c>
      <c r="K24" s="14">
        <f>SUM(H24:J24)</f>
        <v>5394</v>
      </c>
    </row>
    <row r="25" spans="1:11" x14ac:dyDescent="0.3">
      <c r="A25" s="26" t="s">
        <v>31</v>
      </c>
      <c r="B25" s="39"/>
      <c r="C25" s="36">
        <v>1018</v>
      </c>
      <c r="D25" s="36">
        <v>65</v>
      </c>
      <c r="E25" s="36">
        <v>412</v>
      </c>
      <c r="F25" s="36">
        <f>SUM(C25:E25)</f>
        <v>1495</v>
      </c>
      <c r="G25" s="10"/>
      <c r="H25" s="14">
        <v>9165</v>
      </c>
      <c r="I25" s="14">
        <v>589</v>
      </c>
      <c r="J25" s="14">
        <v>3708</v>
      </c>
      <c r="K25" s="14">
        <f>SUM(H25:J25)</f>
        <v>13462</v>
      </c>
    </row>
    <row r="26" spans="1:11" x14ac:dyDescent="0.3">
      <c r="A26" s="26"/>
      <c r="B26" s="39"/>
      <c r="C26" s="36"/>
      <c r="D26" s="36"/>
      <c r="E26" s="36"/>
      <c r="F26" s="36"/>
      <c r="G26" s="10"/>
      <c r="H26" s="14"/>
      <c r="I26" s="14"/>
      <c r="J26" s="14"/>
      <c r="K26" s="14"/>
    </row>
    <row r="27" spans="1:11" x14ac:dyDescent="0.3">
      <c r="A27" s="25" t="s">
        <v>34</v>
      </c>
      <c r="B27" s="38"/>
      <c r="C27" s="36"/>
      <c r="D27" s="36"/>
      <c r="E27" s="36"/>
      <c r="F27" s="36"/>
      <c r="G27" s="10"/>
      <c r="H27" s="14"/>
      <c r="I27" s="14"/>
      <c r="J27" s="14"/>
      <c r="K27" s="14"/>
    </row>
    <row r="28" spans="1:11" x14ac:dyDescent="0.3">
      <c r="A28" s="26" t="s">
        <v>30</v>
      </c>
      <c r="B28" s="39"/>
      <c r="C28" s="36">
        <v>313</v>
      </c>
      <c r="D28" s="36">
        <v>65</v>
      </c>
      <c r="E28" s="36">
        <v>36</v>
      </c>
      <c r="F28" s="36">
        <f>SUM(C28:E28)</f>
        <v>414</v>
      </c>
      <c r="G28" s="10"/>
      <c r="H28" s="14">
        <v>2816</v>
      </c>
      <c r="I28" s="14">
        <v>589</v>
      </c>
      <c r="J28" s="14">
        <v>320</v>
      </c>
      <c r="K28" s="14">
        <f>SUM(H28:J28)</f>
        <v>3725</v>
      </c>
    </row>
    <row r="29" spans="1:11" x14ac:dyDescent="0.3">
      <c r="A29" s="26" t="s">
        <v>31</v>
      </c>
      <c r="B29" s="39"/>
      <c r="C29" s="36">
        <v>1018</v>
      </c>
      <c r="D29" s="36">
        <v>65</v>
      </c>
      <c r="E29" s="36">
        <v>54</v>
      </c>
      <c r="F29" s="36">
        <f>SUM(C29:E29)</f>
        <v>1137</v>
      </c>
      <c r="G29" s="10"/>
      <c r="H29" s="14">
        <v>9165</v>
      </c>
      <c r="I29" s="14">
        <v>589</v>
      </c>
      <c r="J29" s="14">
        <v>487</v>
      </c>
      <c r="K29" s="14">
        <f>SUM(H29:J29)</f>
        <v>10241</v>
      </c>
    </row>
    <row r="30" spans="1:11" x14ac:dyDescent="0.3">
      <c r="A30" s="26"/>
      <c r="B30" s="39"/>
      <c r="C30" s="36"/>
      <c r="D30" s="36"/>
      <c r="E30" s="36"/>
      <c r="F30" s="36"/>
      <c r="G30" s="10"/>
      <c r="H30" s="14"/>
      <c r="I30" s="14"/>
      <c r="J30" s="14"/>
      <c r="K30" s="14"/>
    </row>
    <row r="31" spans="1:11" x14ac:dyDescent="0.3">
      <c r="A31" s="28" t="s">
        <v>38</v>
      </c>
      <c r="B31" s="41"/>
      <c r="C31" s="36"/>
      <c r="D31" s="36"/>
      <c r="E31" s="36"/>
      <c r="F31" s="36"/>
      <c r="G31" s="21"/>
      <c r="H31" s="22"/>
      <c r="I31" s="22"/>
      <c r="J31" s="18"/>
      <c r="K31" s="22"/>
    </row>
    <row r="32" spans="1:11" x14ac:dyDescent="0.3">
      <c r="A32" s="26" t="s">
        <v>30</v>
      </c>
      <c r="B32" s="39"/>
      <c r="C32" s="36">
        <v>313</v>
      </c>
      <c r="D32" s="36">
        <v>65</v>
      </c>
      <c r="E32" s="36">
        <v>13</v>
      </c>
      <c r="F32" s="36">
        <f>SUM(C32:E32)</f>
        <v>391</v>
      </c>
      <c r="G32" s="24"/>
      <c r="H32" s="22">
        <v>2816</v>
      </c>
      <c r="I32" s="22">
        <v>589</v>
      </c>
      <c r="J32" s="22">
        <v>115</v>
      </c>
      <c r="K32" s="22">
        <f>SUM(H32:J32)</f>
        <v>3520</v>
      </c>
    </row>
    <row r="33" spans="1:11" x14ac:dyDescent="0.3">
      <c r="A33" s="26" t="s">
        <v>31</v>
      </c>
      <c r="B33" s="39"/>
      <c r="C33" s="36">
        <v>1018</v>
      </c>
      <c r="D33" s="36">
        <v>65</v>
      </c>
      <c r="E33" s="36">
        <v>19</v>
      </c>
      <c r="F33" s="36">
        <f>SUM(C33:E33)</f>
        <v>1102</v>
      </c>
      <c r="G33" s="21"/>
      <c r="H33" s="22">
        <v>9165</v>
      </c>
      <c r="I33" s="22">
        <v>589</v>
      </c>
      <c r="J33" s="18">
        <v>173</v>
      </c>
      <c r="K33" s="22">
        <f>SUM(H33:J33)</f>
        <v>9927</v>
      </c>
    </row>
    <row r="34" spans="1:11" x14ac:dyDescent="0.3">
      <c r="A34" s="27"/>
      <c r="B34" s="40"/>
      <c r="C34" s="36"/>
      <c r="D34" s="36"/>
      <c r="E34" s="36"/>
      <c r="F34" s="36"/>
      <c r="G34" s="24"/>
      <c r="H34" s="22"/>
      <c r="I34" s="22"/>
      <c r="J34" s="22"/>
      <c r="K34" s="22"/>
    </row>
    <row r="35" spans="1:11" x14ac:dyDescent="0.3">
      <c r="A35" s="25" t="s">
        <v>35</v>
      </c>
      <c r="B35" s="38"/>
      <c r="C35" s="36"/>
      <c r="D35" s="36"/>
      <c r="E35" s="36"/>
      <c r="F35" s="36"/>
      <c r="G35" s="21"/>
      <c r="H35" s="22"/>
      <c r="I35" s="22"/>
      <c r="J35" s="18"/>
      <c r="K35" s="22"/>
    </row>
    <row r="36" spans="1:11" x14ac:dyDescent="0.3">
      <c r="A36" s="26" t="s">
        <v>30</v>
      </c>
      <c r="B36" s="39"/>
      <c r="C36" s="36">
        <v>313</v>
      </c>
      <c r="D36" s="36">
        <v>65</v>
      </c>
      <c r="E36" s="36">
        <v>32</v>
      </c>
      <c r="F36" s="36">
        <f>SUM(C36:E36)</f>
        <v>410</v>
      </c>
      <c r="G36" s="24"/>
      <c r="H36" s="22">
        <v>2816</v>
      </c>
      <c r="I36" s="22">
        <v>589</v>
      </c>
      <c r="J36" s="22">
        <v>284</v>
      </c>
      <c r="K36" s="22">
        <f>SUM(H36:J36)</f>
        <v>3689</v>
      </c>
    </row>
    <row r="37" spans="1:11" x14ac:dyDescent="0.3">
      <c r="A37" s="26" t="s">
        <v>31</v>
      </c>
      <c r="B37" s="39"/>
      <c r="C37" s="36">
        <v>1018</v>
      </c>
      <c r="D37" s="36">
        <v>65</v>
      </c>
      <c r="E37" s="36">
        <v>43</v>
      </c>
      <c r="F37" s="36">
        <f>SUM(C37:E37)</f>
        <v>1126</v>
      </c>
      <c r="G37" s="21"/>
      <c r="H37" s="22">
        <v>9165</v>
      </c>
      <c r="I37" s="22">
        <v>589</v>
      </c>
      <c r="J37" s="18">
        <v>389</v>
      </c>
      <c r="K37" s="22">
        <f>SUM(H37:J37)</f>
        <v>10143</v>
      </c>
    </row>
    <row r="38" spans="1:11" x14ac:dyDescent="0.3">
      <c r="A38" s="1"/>
      <c r="B38" s="21"/>
      <c r="C38" s="36"/>
      <c r="D38" s="36"/>
      <c r="E38" s="36"/>
      <c r="F38" s="36"/>
      <c r="G38" s="21"/>
      <c r="H38" s="22"/>
      <c r="I38" s="22"/>
      <c r="J38" s="18"/>
      <c r="K38" s="22"/>
    </row>
    <row r="39" spans="1:11" x14ac:dyDescent="0.3">
      <c r="A39" s="25" t="s">
        <v>15</v>
      </c>
      <c r="B39" s="38"/>
      <c r="C39" s="36"/>
      <c r="D39" s="36"/>
      <c r="E39" s="37"/>
      <c r="F39" s="36"/>
      <c r="G39" s="23"/>
      <c r="H39" s="22"/>
      <c r="I39" s="22"/>
      <c r="J39" s="19"/>
      <c r="K39" s="22"/>
    </row>
    <row r="40" spans="1:11" x14ac:dyDescent="0.3">
      <c r="A40" s="26" t="s">
        <v>30</v>
      </c>
      <c r="B40" s="39"/>
      <c r="C40" s="36">
        <v>313</v>
      </c>
      <c r="D40" s="36">
        <v>65</v>
      </c>
      <c r="E40" s="36">
        <v>13</v>
      </c>
      <c r="F40" s="36">
        <f>SUM(C40:E40)</f>
        <v>391</v>
      </c>
      <c r="G40" s="21"/>
      <c r="H40" s="22">
        <v>2816</v>
      </c>
      <c r="I40" s="22">
        <v>589</v>
      </c>
      <c r="J40" s="18">
        <v>115</v>
      </c>
      <c r="K40" s="22">
        <f>SUM(H40:J40)</f>
        <v>3520</v>
      </c>
    </row>
    <row r="41" spans="1:11" x14ac:dyDescent="0.3">
      <c r="A41" s="26" t="s">
        <v>31</v>
      </c>
      <c r="B41" s="39"/>
      <c r="C41" s="36">
        <v>1018</v>
      </c>
      <c r="D41" s="36">
        <v>65</v>
      </c>
      <c r="E41" s="36">
        <v>19</v>
      </c>
      <c r="F41" s="36">
        <f>SUM(C41:E41)</f>
        <v>1102</v>
      </c>
      <c r="G41" s="21"/>
      <c r="H41" s="22">
        <v>9165</v>
      </c>
      <c r="I41" s="22">
        <v>589</v>
      </c>
      <c r="J41" s="18">
        <v>173</v>
      </c>
      <c r="K41" s="22">
        <f>SUM(H41:J41)</f>
        <v>9927</v>
      </c>
    </row>
    <row r="42" spans="1:11" x14ac:dyDescent="0.3">
      <c r="A42" s="1"/>
      <c r="B42" s="21"/>
      <c r="C42" s="36"/>
      <c r="D42" s="36"/>
      <c r="E42" s="36"/>
      <c r="F42" s="36"/>
      <c r="H42" s="14"/>
      <c r="I42" s="14"/>
      <c r="J42" s="18"/>
      <c r="K42" s="14"/>
    </row>
    <row r="43" spans="1:11" x14ac:dyDescent="0.3">
      <c r="A43" s="28" t="s">
        <v>39</v>
      </c>
      <c r="B43" s="41"/>
      <c r="C43" s="37"/>
      <c r="D43" s="36"/>
      <c r="E43" s="37"/>
      <c r="F43" s="36"/>
      <c r="G43" s="8"/>
      <c r="H43" s="14"/>
      <c r="I43" s="14"/>
      <c r="J43" s="19"/>
      <c r="K43" s="14"/>
    </row>
    <row r="44" spans="1:11" x14ac:dyDescent="0.3">
      <c r="A44" s="26" t="s">
        <v>30</v>
      </c>
      <c r="B44" s="39"/>
      <c r="C44" s="36">
        <v>313</v>
      </c>
      <c r="D44" s="36">
        <v>65</v>
      </c>
      <c r="E44" s="36">
        <v>55</v>
      </c>
      <c r="F44" s="36">
        <f>SUM(C44:E44)</f>
        <v>433</v>
      </c>
      <c r="H44" s="14">
        <v>2816</v>
      </c>
      <c r="I44" s="14">
        <v>589</v>
      </c>
      <c r="J44" s="18">
        <v>497</v>
      </c>
      <c r="K44" s="14">
        <f>SUM(H44:J44)</f>
        <v>3902</v>
      </c>
    </row>
    <row r="45" spans="1:11" x14ac:dyDescent="0.3">
      <c r="A45" s="26" t="s">
        <v>31</v>
      </c>
      <c r="B45" s="39"/>
      <c r="C45" s="36">
        <v>1018</v>
      </c>
      <c r="D45" s="36">
        <v>65</v>
      </c>
      <c r="E45" s="36">
        <v>86</v>
      </c>
      <c r="F45" s="36">
        <f>SUM(C45:E45)</f>
        <v>1169</v>
      </c>
      <c r="H45" s="14">
        <v>9165</v>
      </c>
      <c r="I45" s="14">
        <v>589</v>
      </c>
      <c r="J45" s="18">
        <v>773</v>
      </c>
      <c r="K45" s="14">
        <f>SUM(H45:J45)</f>
        <v>10527</v>
      </c>
    </row>
    <row r="46" spans="1:11" x14ac:dyDescent="0.3">
      <c r="A46" s="1"/>
      <c r="B46" s="21"/>
      <c r="C46" s="36"/>
      <c r="D46" s="36"/>
      <c r="E46" s="36"/>
      <c r="F46" s="36"/>
      <c r="H46" s="14"/>
      <c r="I46" s="14"/>
      <c r="J46" s="18"/>
      <c r="K46" s="14"/>
    </row>
    <row r="47" spans="1:11" x14ac:dyDescent="0.3">
      <c r="A47" s="25" t="s">
        <v>40</v>
      </c>
      <c r="B47" s="38"/>
      <c r="C47" s="36"/>
      <c r="D47" s="36"/>
      <c r="E47" s="36"/>
      <c r="F47" s="36"/>
      <c r="H47" s="14"/>
      <c r="I47" s="14"/>
      <c r="J47" s="18"/>
      <c r="K47" s="14"/>
    </row>
    <row r="48" spans="1:11" x14ac:dyDescent="0.3">
      <c r="A48" s="26" t="s">
        <v>30</v>
      </c>
      <c r="B48" s="39"/>
      <c r="C48" s="36">
        <v>313</v>
      </c>
      <c r="D48" s="36">
        <v>65</v>
      </c>
      <c r="E48" s="36">
        <v>27</v>
      </c>
      <c r="F48" s="36">
        <f>SUM(C48:E48)</f>
        <v>405</v>
      </c>
      <c r="H48" s="14">
        <v>2816</v>
      </c>
      <c r="I48" s="14">
        <v>589</v>
      </c>
      <c r="J48" s="18">
        <v>245</v>
      </c>
      <c r="K48" s="14">
        <f>SUM(H48:J48)</f>
        <v>3650</v>
      </c>
    </row>
    <row r="49" spans="1:11" x14ac:dyDescent="0.3">
      <c r="A49" s="26" t="s">
        <v>31</v>
      </c>
      <c r="B49" s="39"/>
      <c r="C49" s="36">
        <v>1018</v>
      </c>
      <c r="D49" s="36">
        <v>65</v>
      </c>
      <c r="E49" s="36">
        <v>41</v>
      </c>
      <c r="F49" s="36">
        <f>SUM(C49:E49)</f>
        <v>1124</v>
      </c>
      <c r="H49" s="14">
        <v>9165</v>
      </c>
      <c r="I49" s="14">
        <v>589</v>
      </c>
      <c r="J49" s="18">
        <v>368</v>
      </c>
      <c r="K49" s="14">
        <f>SUM(H49:J49)</f>
        <v>10122</v>
      </c>
    </row>
    <row r="50" spans="1:11" x14ac:dyDescent="0.3">
      <c r="A50" s="1"/>
      <c r="B50" s="21"/>
      <c r="C50" s="36"/>
      <c r="D50" s="36"/>
      <c r="E50" s="36"/>
      <c r="F50" s="36"/>
      <c r="H50" s="14"/>
      <c r="I50" s="14"/>
      <c r="J50" s="18"/>
      <c r="K50" s="14"/>
    </row>
    <row r="51" spans="1:11" x14ac:dyDescent="0.3">
      <c r="A51" s="25" t="s">
        <v>41</v>
      </c>
      <c r="B51" s="38"/>
      <c r="C51" s="36"/>
      <c r="D51" s="36"/>
      <c r="E51" s="36"/>
      <c r="F51" s="36"/>
      <c r="H51" s="14"/>
      <c r="I51" s="14"/>
      <c r="J51" s="18"/>
      <c r="K51" s="14"/>
    </row>
    <row r="52" spans="1:11" x14ac:dyDescent="0.3">
      <c r="A52" s="26" t="s">
        <v>30</v>
      </c>
      <c r="B52" s="39"/>
      <c r="C52" s="36">
        <v>313</v>
      </c>
      <c r="D52" s="36">
        <v>65</v>
      </c>
      <c r="E52" s="36">
        <v>159</v>
      </c>
      <c r="F52" s="36">
        <f>SUM(C52:E52)</f>
        <v>537</v>
      </c>
      <c r="H52" s="14">
        <v>2816</v>
      </c>
      <c r="I52" s="14">
        <v>589</v>
      </c>
      <c r="J52" s="18">
        <v>1428</v>
      </c>
      <c r="K52" s="14">
        <f>SUM(H52:J52)</f>
        <v>4833</v>
      </c>
    </row>
    <row r="53" spans="1:11" x14ac:dyDescent="0.3">
      <c r="A53" s="26" t="s">
        <v>31</v>
      </c>
      <c r="B53" s="39"/>
      <c r="C53" s="36">
        <v>1018</v>
      </c>
      <c r="D53" s="36">
        <v>65</v>
      </c>
      <c r="E53" s="36">
        <v>192</v>
      </c>
      <c r="F53" s="36">
        <f>SUM(C53:E53)</f>
        <v>1275</v>
      </c>
      <c r="H53" s="14">
        <v>9165</v>
      </c>
      <c r="I53" s="14">
        <v>589</v>
      </c>
      <c r="J53" s="18">
        <v>1730</v>
      </c>
      <c r="K53" s="14">
        <f>SUM(H53:J53)</f>
        <v>11484</v>
      </c>
    </row>
    <row r="54" spans="1:11" x14ac:dyDescent="0.3">
      <c r="A54" s="1"/>
      <c r="B54" s="21"/>
      <c r="C54" s="36"/>
      <c r="D54" s="36"/>
      <c r="E54" s="36"/>
      <c r="F54" s="36"/>
      <c r="H54" s="14"/>
      <c r="I54" s="14"/>
      <c r="J54" s="18"/>
      <c r="K54" s="14"/>
    </row>
    <row r="55" spans="1:11" x14ac:dyDescent="0.3">
      <c r="A55" s="25" t="s">
        <v>18</v>
      </c>
      <c r="B55" s="38"/>
      <c r="C55" s="36"/>
      <c r="D55" s="36"/>
      <c r="E55" s="36"/>
      <c r="F55" s="36"/>
      <c r="H55" s="14"/>
      <c r="I55" s="14"/>
      <c r="J55" s="18"/>
      <c r="K55" s="14"/>
    </row>
    <row r="56" spans="1:11" x14ac:dyDescent="0.3">
      <c r="A56" s="26" t="s">
        <v>30</v>
      </c>
      <c r="B56" s="39"/>
      <c r="C56" s="36">
        <v>313</v>
      </c>
      <c r="D56" s="36">
        <v>65</v>
      </c>
      <c r="E56" s="36">
        <v>22</v>
      </c>
      <c r="F56" s="36">
        <f>SUM(C56:E56)</f>
        <v>400</v>
      </c>
      <c r="H56" s="14">
        <v>2816</v>
      </c>
      <c r="I56" s="14">
        <v>589</v>
      </c>
      <c r="J56" s="18">
        <v>200</v>
      </c>
      <c r="K56" s="14">
        <f>SUM(H56:J56)</f>
        <v>3605</v>
      </c>
    </row>
    <row r="57" spans="1:11" x14ac:dyDescent="0.3">
      <c r="A57" s="26" t="s">
        <v>31</v>
      </c>
      <c r="B57" s="39"/>
      <c r="C57" s="36">
        <v>1018</v>
      </c>
      <c r="D57" s="36">
        <v>65</v>
      </c>
      <c r="E57" s="36">
        <v>33</v>
      </c>
      <c r="F57" s="36">
        <f>SUM(C57:E57)</f>
        <v>1116</v>
      </c>
      <c r="H57" s="14">
        <v>9165</v>
      </c>
      <c r="I57" s="14">
        <v>589</v>
      </c>
      <c r="J57" s="18">
        <v>300</v>
      </c>
      <c r="K57" s="14">
        <f>SUM(H57:J57)</f>
        <v>10054</v>
      </c>
    </row>
    <row r="58" spans="1:11" x14ac:dyDescent="0.3">
      <c r="A58" s="1"/>
      <c r="B58" s="21"/>
      <c r="C58" s="36"/>
      <c r="D58" s="36"/>
      <c r="E58" s="36"/>
      <c r="F58" s="36"/>
      <c r="H58" s="14"/>
      <c r="I58" s="14"/>
      <c r="J58" s="18"/>
      <c r="K58" s="14"/>
    </row>
    <row r="59" spans="1:11" x14ac:dyDescent="0.3">
      <c r="A59" s="30" t="s">
        <v>42</v>
      </c>
      <c r="B59" s="42"/>
      <c r="C59" s="36"/>
      <c r="D59" s="36"/>
      <c r="E59" s="36"/>
      <c r="F59" s="36"/>
      <c r="H59" s="14"/>
      <c r="I59" s="14"/>
      <c r="J59" s="18"/>
      <c r="K59" s="14"/>
    </row>
    <row r="60" spans="1:11" x14ac:dyDescent="0.3">
      <c r="A60" s="26" t="s">
        <v>30</v>
      </c>
      <c r="B60" s="39"/>
      <c r="C60" s="36">
        <v>313</v>
      </c>
      <c r="D60" s="36">
        <v>65</v>
      </c>
      <c r="E60" s="36">
        <v>492</v>
      </c>
      <c r="F60" s="36">
        <f>SUM(C60:E60)</f>
        <v>870</v>
      </c>
      <c r="H60" s="31">
        <v>2816</v>
      </c>
      <c r="I60" s="31">
        <v>589</v>
      </c>
      <c r="J60" s="18">
        <v>4428</v>
      </c>
      <c r="K60" s="31">
        <f>SUM(H60:J60)</f>
        <v>7833</v>
      </c>
    </row>
    <row r="61" spans="1:11" x14ac:dyDescent="0.3">
      <c r="A61" s="26" t="s">
        <v>31</v>
      </c>
      <c r="B61" s="39"/>
      <c r="C61" s="36">
        <v>1018</v>
      </c>
      <c r="D61" s="36">
        <v>65</v>
      </c>
      <c r="E61" s="36">
        <v>658</v>
      </c>
      <c r="F61" s="36">
        <f>SUM(C61:E61)</f>
        <v>1741</v>
      </c>
      <c r="H61" s="31">
        <v>9165</v>
      </c>
      <c r="I61" s="31">
        <v>589</v>
      </c>
      <c r="J61" s="18">
        <v>5921</v>
      </c>
      <c r="K61" s="31">
        <f>SUM(H61:J61)</f>
        <v>15675</v>
      </c>
    </row>
    <row r="62" spans="1:11" x14ac:dyDescent="0.3">
      <c r="A62" s="26"/>
      <c r="B62" s="39"/>
      <c r="C62" s="36"/>
      <c r="D62" s="36"/>
      <c r="E62" s="36"/>
      <c r="F62" s="36"/>
      <c r="H62" s="31"/>
      <c r="I62" s="31"/>
      <c r="J62" s="18"/>
      <c r="K62" s="31"/>
    </row>
    <row r="63" spans="1:11" x14ac:dyDescent="0.3">
      <c r="A63" s="30" t="s">
        <v>43</v>
      </c>
      <c r="B63" s="42"/>
      <c r="C63" s="36"/>
      <c r="D63" s="36"/>
      <c r="E63" s="36"/>
      <c r="F63" s="36"/>
      <c r="H63" s="31"/>
      <c r="I63" s="31"/>
      <c r="J63" s="18"/>
      <c r="K63" s="31"/>
    </row>
    <row r="64" spans="1:11" x14ac:dyDescent="0.3">
      <c r="A64" s="26" t="s">
        <v>30</v>
      </c>
      <c r="B64" s="39"/>
      <c r="C64" s="36">
        <v>313</v>
      </c>
      <c r="D64" s="36">
        <v>65</v>
      </c>
      <c r="E64" s="36">
        <v>579</v>
      </c>
      <c r="F64" s="36">
        <f>SUM(C64:E64)</f>
        <v>957</v>
      </c>
      <c r="H64" s="31">
        <v>2816</v>
      </c>
      <c r="I64" s="31">
        <v>589</v>
      </c>
      <c r="J64" s="18">
        <v>5215</v>
      </c>
      <c r="K64" s="31">
        <f>SUM(H64:J64)</f>
        <v>8620</v>
      </c>
    </row>
    <row r="65" spans="1:11" x14ac:dyDescent="0.3">
      <c r="A65" s="26" t="s">
        <v>31</v>
      </c>
      <c r="B65" s="39"/>
      <c r="C65" s="36">
        <v>1018</v>
      </c>
      <c r="D65" s="36">
        <v>65</v>
      </c>
      <c r="E65" s="36">
        <v>745</v>
      </c>
      <c r="F65" s="36">
        <f>SUM(C65:E65)</f>
        <v>1828</v>
      </c>
      <c r="H65" s="31">
        <v>9165</v>
      </c>
      <c r="I65" s="31">
        <v>589</v>
      </c>
      <c r="J65" s="18">
        <v>6708</v>
      </c>
      <c r="K65" s="31">
        <f>SUM(H65:J65)</f>
        <v>16462</v>
      </c>
    </row>
    <row r="66" spans="1:11" x14ac:dyDescent="0.3">
      <c r="A66" s="26"/>
      <c r="B66" s="39"/>
      <c r="C66" s="36"/>
      <c r="D66" s="36"/>
      <c r="E66" s="36"/>
      <c r="F66" s="36"/>
      <c r="H66" s="31"/>
      <c r="I66" s="31"/>
      <c r="J66" s="18"/>
      <c r="K66" s="31"/>
    </row>
    <row r="67" spans="1:11" x14ac:dyDescent="0.3">
      <c r="A67" s="30" t="s">
        <v>44</v>
      </c>
      <c r="B67" s="42"/>
      <c r="C67" s="36"/>
      <c r="D67" s="36"/>
      <c r="E67" s="36"/>
      <c r="F67" s="36"/>
      <c r="H67" s="31"/>
      <c r="I67" s="31"/>
      <c r="J67" s="18"/>
      <c r="K67" s="31"/>
    </row>
    <row r="68" spans="1:11" x14ac:dyDescent="0.3">
      <c r="A68" s="26" t="s">
        <v>30</v>
      </c>
      <c r="B68" s="39"/>
      <c r="C68" s="36">
        <v>488</v>
      </c>
      <c r="D68" s="36">
        <v>65</v>
      </c>
      <c r="E68" s="36">
        <v>0</v>
      </c>
      <c r="F68" s="36">
        <f>SUM(C68:E68)</f>
        <v>553</v>
      </c>
      <c r="H68" s="18">
        <v>4389</v>
      </c>
      <c r="I68" s="18">
        <v>589</v>
      </c>
      <c r="J68" s="18">
        <v>0</v>
      </c>
      <c r="K68" s="31">
        <f t="shared" ref="K68" si="0">SUM(H68:J68)</f>
        <v>4978</v>
      </c>
    </row>
    <row r="69" spans="1:11" x14ac:dyDescent="0.3">
      <c r="A69" s="26" t="s">
        <v>31</v>
      </c>
      <c r="B69" s="39"/>
      <c r="C69" s="36">
        <v>1442</v>
      </c>
      <c r="D69" s="36">
        <v>65</v>
      </c>
      <c r="E69" s="36">
        <v>0</v>
      </c>
      <c r="F69" s="36">
        <f>SUM(C69:E69)</f>
        <v>1507</v>
      </c>
      <c r="H69" s="18">
        <v>12974</v>
      </c>
      <c r="I69" s="18">
        <v>589</v>
      </c>
      <c r="J69" s="18">
        <v>0</v>
      </c>
      <c r="K69" s="31">
        <f t="shared" ref="K69" si="1">SUM(H69:J69)</f>
        <v>13563</v>
      </c>
    </row>
    <row r="70" spans="1:11" x14ac:dyDescent="0.3">
      <c r="A70" s="1"/>
      <c r="B70" s="21"/>
      <c r="C70" s="36"/>
      <c r="D70" s="36"/>
      <c r="E70" s="36"/>
      <c r="F70" s="36"/>
      <c r="H70" s="18"/>
      <c r="I70" s="18"/>
      <c r="J70" s="18"/>
      <c r="K70" s="31"/>
    </row>
    <row r="71" spans="1:11" x14ac:dyDescent="0.3">
      <c r="A71" s="30" t="s">
        <v>45</v>
      </c>
      <c r="B71" s="42"/>
      <c r="C71" s="36"/>
      <c r="D71" s="36"/>
      <c r="E71" s="36"/>
      <c r="F71" s="36"/>
      <c r="H71" s="18"/>
      <c r="I71" s="18"/>
      <c r="J71" s="18"/>
      <c r="K71" s="31"/>
    </row>
    <row r="72" spans="1:11" x14ac:dyDescent="0.3">
      <c r="A72" s="26" t="s">
        <v>30</v>
      </c>
      <c r="B72" s="39"/>
      <c r="C72" s="36">
        <v>431</v>
      </c>
      <c r="D72" s="36">
        <v>65</v>
      </c>
      <c r="E72" s="36">
        <v>0</v>
      </c>
      <c r="F72" s="36">
        <f>SUM(C72:E72)</f>
        <v>496</v>
      </c>
      <c r="H72" s="18">
        <v>3883</v>
      </c>
      <c r="I72" s="31">
        <v>589</v>
      </c>
      <c r="J72" s="18">
        <v>0</v>
      </c>
      <c r="K72" s="31">
        <f t="shared" ref="K72" si="2">SUM(H72:J72)</f>
        <v>4472</v>
      </c>
    </row>
    <row r="73" spans="1:11" x14ac:dyDescent="0.3">
      <c r="A73" s="26" t="s">
        <v>31</v>
      </c>
      <c r="B73" s="39"/>
      <c r="C73" s="36">
        <v>1382</v>
      </c>
      <c r="D73" s="36">
        <v>65</v>
      </c>
      <c r="E73" s="36">
        <v>0</v>
      </c>
      <c r="F73" s="36">
        <f>SUM(C73:E73)</f>
        <v>1447</v>
      </c>
      <c r="H73" s="18">
        <v>12441</v>
      </c>
      <c r="I73" s="31">
        <v>589</v>
      </c>
      <c r="J73" s="18">
        <v>0</v>
      </c>
      <c r="K73" s="31">
        <f t="shared" ref="K73" si="3">SUM(H73:J73)</f>
        <v>13030</v>
      </c>
    </row>
    <row r="74" spans="1:11" x14ac:dyDescent="0.3">
      <c r="A74" s="26"/>
      <c r="B74" s="39"/>
      <c r="C74" s="36"/>
      <c r="D74" s="36"/>
      <c r="E74" s="36"/>
      <c r="F74" s="36"/>
      <c r="H74" s="18"/>
      <c r="I74" s="31"/>
      <c r="J74" s="18"/>
      <c r="K74" s="31"/>
    </row>
    <row r="75" spans="1:11" x14ac:dyDescent="0.3">
      <c r="A75" s="30" t="s">
        <v>46</v>
      </c>
      <c r="B75" s="42"/>
      <c r="C75" s="36"/>
      <c r="D75" s="36"/>
      <c r="E75" s="36"/>
      <c r="F75" s="36"/>
      <c r="H75" s="18"/>
      <c r="I75" s="31"/>
      <c r="J75" s="18"/>
      <c r="K75" s="31"/>
    </row>
    <row r="76" spans="1:11" x14ac:dyDescent="0.3">
      <c r="A76" s="26" t="s">
        <v>30</v>
      </c>
      <c r="B76" s="39"/>
      <c r="C76" s="36">
        <v>431</v>
      </c>
      <c r="D76" s="36">
        <v>65</v>
      </c>
      <c r="E76" s="36">
        <v>56</v>
      </c>
      <c r="F76" s="36">
        <f>SUM(C76:E76)</f>
        <v>552</v>
      </c>
      <c r="H76" s="18">
        <v>3883</v>
      </c>
      <c r="I76" s="31">
        <v>589</v>
      </c>
      <c r="J76" s="18">
        <v>500</v>
      </c>
      <c r="K76" s="31">
        <f t="shared" ref="K76" si="4">SUM(H76:J76)</f>
        <v>4972</v>
      </c>
    </row>
    <row r="77" spans="1:11" x14ac:dyDescent="0.3">
      <c r="A77" s="26" t="s">
        <v>31</v>
      </c>
      <c r="B77" s="39"/>
      <c r="C77" s="36">
        <v>1382</v>
      </c>
      <c r="D77" s="36">
        <v>65</v>
      </c>
      <c r="E77" s="36">
        <v>56</v>
      </c>
      <c r="F77" s="36">
        <f>SUM(C77:E77)</f>
        <v>1503</v>
      </c>
      <c r="H77" s="18">
        <v>12441</v>
      </c>
      <c r="I77" s="31">
        <v>589</v>
      </c>
      <c r="J77" s="18">
        <v>500</v>
      </c>
      <c r="K77" s="31">
        <f t="shared" ref="K77" si="5">SUM(H77:J77)</f>
        <v>13530</v>
      </c>
    </row>
    <row r="78" spans="1:11" x14ac:dyDescent="0.3">
      <c r="A78" s="26"/>
      <c r="B78" s="39"/>
      <c r="C78" s="36"/>
      <c r="D78" s="36"/>
      <c r="E78" s="36"/>
      <c r="F78" s="36"/>
      <c r="H78" s="18"/>
      <c r="I78" s="31"/>
      <c r="J78" s="18"/>
      <c r="K78" s="31"/>
    </row>
    <row r="79" spans="1:11" x14ac:dyDescent="0.3">
      <c r="A79" s="30" t="s">
        <v>47</v>
      </c>
      <c r="B79" s="42"/>
      <c r="C79" s="36"/>
      <c r="D79" s="36"/>
      <c r="E79" s="36"/>
      <c r="F79" s="36"/>
      <c r="H79" s="18"/>
      <c r="I79" s="31"/>
      <c r="J79" s="18"/>
      <c r="K79" s="31"/>
    </row>
    <row r="80" spans="1:11" x14ac:dyDescent="0.3">
      <c r="A80" s="26" t="s">
        <v>30</v>
      </c>
      <c r="B80" s="39"/>
      <c r="C80" s="36">
        <v>868</v>
      </c>
      <c r="D80" s="36">
        <v>65</v>
      </c>
      <c r="E80" s="36">
        <v>33</v>
      </c>
      <c r="F80" s="36">
        <f>SUM(C80:E80)</f>
        <v>966</v>
      </c>
      <c r="H80" s="18">
        <v>7812</v>
      </c>
      <c r="I80" s="18">
        <v>589</v>
      </c>
      <c r="J80" s="18">
        <v>300</v>
      </c>
      <c r="K80" s="31">
        <f t="shared" ref="K80" si="6">SUM(H80:J80)</f>
        <v>8701</v>
      </c>
    </row>
    <row r="81" spans="1:11" x14ac:dyDescent="0.3">
      <c r="A81" s="26" t="s">
        <v>31</v>
      </c>
      <c r="B81" s="39"/>
      <c r="C81" s="36">
        <v>2299</v>
      </c>
      <c r="D81" s="36">
        <v>65</v>
      </c>
      <c r="E81" s="36">
        <v>33</v>
      </c>
      <c r="F81" s="36">
        <f>SUM(C81:E81)</f>
        <v>2397</v>
      </c>
      <c r="H81" s="18">
        <v>20689</v>
      </c>
      <c r="I81" s="18">
        <v>589</v>
      </c>
      <c r="J81" s="18">
        <v>300</v>
      </c>
      <c r="K81" s="31">
        <f t="shared" ref="K81" si="7">SUM(H81:J81)</f>
        <v>21578</v>
      </c>
    </row>
    <row r="82" spans="1:11" x14ac:dyDescent="0.3">
      <c r="A82" s="29"/>
      <c r="B82" s="43"/>
      <c r="C82" s="36"/>
      <c r="D82" s="36"/>
      <c r="E82" s="36"/>
      <c r="F82" s="36"/>
      <c r="H82" s="18"/>
      <c r="I82" s="18"/>
      <c r="J82" s="18"/>
      <c r="K82" s="31"/>
    </row>
    <row r="83" spans="1:11" x14ac:dyDescent="0.3">
      <c r="A83" s="30" t="s">
        <v>48</v>
      </c>
      <c r="B83" s="42"/>
      <c r="C83" s="36"/>
      <c r="D83" s="36"/>
      <c r="E83" s="36"/>
      <c r="F83" s="36"/>
      <c r="H83" s="18"/>
      <c r="I83" s="18"/>
      <c r="J83" s="18"/>
      <c r="K83" s="31"/>
    </row>
    <row r="84" spans="1:11" x14ac:dyDescent="0.3">
      <c r="A84" s="26" t="s">
        <v>30</v>
      </c>
      <c r="B84" s="39"/>
      <c r="C84" s="36">
        <v>399</v>
      </c>
      <c r="D84" s="36">
        <v>65</v>
      </c>
      <c r="E84" s="36">
        <v>0</v>
      </c>
      <c r="F84" s="36">
        <f>SUM(C84:E84)</f>
        <v>464</v>
      </c>
      <c r="H84" s="18">
        <v>3595</v>
      </c>
      <c r="I84" s="31">
        <v>589</v>
      </c>
      <c r="J84" s="18">
        <v>0</v>
      </c>
      <c r="K84" s="31">
        <f t="shared" ref="K84" si="8">SUM(H84:J84)</f>
        <v>4184</v>
      </c>
    </row>
    <row r="85" spans="1:11" x14ac:dyDescent="0.3">
      <c r="A85" s="26" t="s">
        <v>31</v>
      </c>
      <c r="B85" s="39"/>
      <c r="C85" s="36">
        <v>1286</v>
      </c>
      <c r="D85" s="36">
        <v>65</v>
      </c>
      <c r="E85" s="36">
        <v>0</v>
      </c>
      <c r="F85" s="36">
        <f>SUM(C85:E85)</f>
        <v>1351</v>
      </c>
      <c r="H85" s="18">
        <v>11575</v>
      </c>
      <c r="I85" s="31">
        <v>589</v>
      </c>
      <c r="J85" s="18">
        <v>0</v>
      </c>
      <c r="K85" s="31">
        <f t="shared" ref="K85" si="9">SUM(H85:J85)</f>
        <v>12164</v>
      </c>
    </row>
    <row r="86" spans="1:11" x14ac:dyDescent="0.3">
      <c r="A86" s="1"/>
      <c r="B86" s="21"/>
      <c r="C86" s="36"/>
      <c r="D86" s="36"/>
      <c r="E86" s="36"/>
      <c r="F86" s="36"/>
      <c r="H86" s="18"/>
      <c r="I86" s="31"/>
      <c r="J86" s="18"/>
      <c r="K86" s="31"/>
    </row>
    <row r="87" spans="1:11" x14ac:dyDescent="0.3">
      <c r="A87" s="30" t="s">
        <v>49</v>
      </c>
      <c r="B87" s="42"/>
      <c r="C87" s="36"/>
      <c r="D87" s="36"/>
      <c r="E87" s="36"/>
      <c r="F87" s="36"/>
      <c r="H87" s="18"/>
      <c r="I87" s="31"/>
      <c r="J87" s="18"/>
      <c r="K87" s="31"/>
    </row>
    <row r="88" spans="1:11" x14ac:dyDescent="0.3">
      <c r="A88" s="26" t="s">
        <v>30</v>
      </c>
      <c r="B88" s="39"/>
      <c r="C88" s="36">
        <v>1263</v>
      </c>
      <c r="D88" s="36">
        <v>65</v>
      </c>
      <c r="E88" s="36">
        <v>19</v>
      </c>
      <c r="F88" s="36">
        <f>SUM(C88:E88)</f>
        <v>1347</v>
      </c>
      <c r="H88" s="18">
        <v>11367</v>
      </c>
      <c r="I88" s="31">
        <v>589</v>
      </c>
      <c r="J88" s="18">
        <v>168</v>
      </c>
      <c r="K88" s="31">
        <f t="shared" ref="K88" si="10">SUM(H88:J88)</f>
        <v>12124</v>
      </c>
    </row>
    <row r="89" spans="1:11" x14ac:dyDescent="0.3">
      <c r="A89" s="26" t="s">
        <v>31</v>
      </c>
      <c r="B89" s="39"/>
      <c r="C89" s="36">
        <v>2815</v>
      </c>
      <c r="D89" s="36">
        <v>65</v>
      </c>
      <c r="E89" s="36">
        <v>19</v>
      </c>
      <c r="F89" s="36">
        <f>SUM(C89:E89)</f>
        <v>2899</v>
      </c>
      <c r="H89" s="18">
        <v>25337</v>
      </c>
      <c r="I89" s="31">
        <v>589</v>
      </c>
      <c r="J89" s="18">
        <v>168</v>
      </c>
      <c r="K89" s="31">
        <f t="shared" ref="K89" si="11">SUM(H89:J89)</f>
        <v>26094</v>
      </c>
    </row>
    <row r="90" spans="1:11" x14ac:dyDescent="0.3">
      <c r="A90" s="26"/>
      <c r="B90" s="39"/>
      <c r="C90" s="36"/>
      <c r="D90" s="36"/>
      <c r="E90" s="36"/>
      <c r="F90" s="36"/>
      <c r="H90" s="18"/>
      <c r="I90" s="31"/>
      <c r="J90" s="18"/>
      <c r="K90" s="31"/>
    </row>
    <row r="91" spans="1:11" x14ac:dyDescent="0.3">
      <c r="A91" s="30" t="s">
        <v>50</v>
      </c>
      <c r="B91" s="42"/>
      <c r="C91" s="36"/>
      <c r="D91" s="36"/>
      <c r="E91" s="36"/>
      <c r="F91" s="36"/>
      <c r="H91" s="18"/>
      <c r="I91" s="31"/>
      <c r="J91" s="18"/>
      <c r="K91" s="31"/>
    </row>
    <row r="92" spans="1:11" x14ac:dyDescent="0.3">
      <c r="A92" s="26" t="s">
        <v>30</v>
      </c>
      <c r="B92" s="39"/>
      <c r="C92" s="36">
        <v>462</v>
      </c>
      <c r="D92" s="36">
        <v>65</v>
      </c>
      <c r="E92" s="36">
        <v>37</v>
      </c>
      <c r="F92" s="36">
        <f>SUM(C92:E92)</f>
        <v>564</v>
      </c>
      <c r="H92" s="18">
        <v>4161</v>
      </c>
      <c r="I92" s="18">
        <v>589</v>
      </c>
      <c r="J92" s="18">
        <v>330</v>
      </c>
      <c r="K92" s="31">
        <f t="shared" ref="K92" si="12">SUM(H92:J92)</f>
        <v>5080</v>
      </c>
    </row>
    <row r="93" spans="1:11" x14ac:dyDescent="0.3">
      <c r="A93" s="26" t="s">
        <v>31</v>
      </c>
      <c r="B93" s="39"/>
      <c r="C93" s="36">
        <v>1425</v>
      </c>
      <c r="D93" s="36">
        <v>65</v>
      </c>
      <c r="E93" s="36">
        <v>37</v>
      </c>
      <c r="F93" s="36">
        <f>SUM(C93:E93)</f>
        <v>1527</v>
      </c>
      <c r="H93" s="18">
        <v>12822</v>
      </c>
      <c r="I93" s="18">
        <v>589</v>
      </c>
      <c r="J93" s="18">
        <v>330</v>
      </c>
      <c r="K93" s="31">
        <f t="shared" ref="K93" si="13">SUM(H93:J93)</f>
        <v>13741</v>
      </c>
    </row>
    <row r="94" spans="1:11" x14ac:dyDescent="0.3">
      <c r="A94" s="26"/>
      <c r="B94" s="39"/>
      <c r="C94" s="36"/>
      <c r="D94" s="36"/>
      <c r="E94" s="36"/>
      <c r="F94" s="36"/>
      <c r="H94" s="18"/>
      <c r="I94" s="18"/>
      <c r="J94" s="18"/>
      <c r="K94" s="31"/>
    </row>
    <row r="95" spans="1:11" x14ac:dyDescent="0.3">
      <c r="A95" s="30" t="s">
        <v>51</v>
      </c>
      <c r="B95" s="42"/>
      <c r="C95" s="36"/>
      <c r="D95" s="36"/>
      <c r="E95" s="36"/>
      <c r="F95" s="36"/>
      <c r="H95" s="18"/>
      <c r="I95" s="18"/>
      <c r="J95" s="18"/>
      <c r="K95" s="31"/>
    </row>
    <row r="96" spans="1:11" x14ac:dyDescent="0.3">
      <c r="A96" s="26" t="s">
        <v>30</v>
      </c>
      <c r="B96" s="39"/>
      <c r="C96" s="36">
        <v>462</v>
      </c>
      <c r="D96" s="36">
        <v>65</v>
      </c>
      <c r="E96" s="36">
        <v>0</v>
      </c>
      <c r="F96" s="36">
        <f>SUM(C96:E96)</f>
        <v>527</v>
      </c>
      <c r="H96" s="18">
        <v>4161</v>
      </c>
      <c r="I96" s="31">
        <v>589</v>
      </c>
      <c r="J96" s="18">
        <v>0</v>
      </c>
      <c r="K96" s="31">
        <f t="shared" ref="K96:K97" si="14">SUM(H96:J96)</f>
        <v>4750</v>
      </c>
    </row>
    <row r="97" spans="1:11" x14ac:dyDescent="0.3">
      <c r="A97" s="26" t="s">
        <v>31</v>
      </c>
      <c r="B97" s="39"/>
      <c r="C97" s="36">
        <v>1425</v>
      </c>
      <c r="D97" s="36">
        <v>65</v>
      </c>
      <c r="E97" s="36">
        <v>0</v>
      </c>
      <c r="F97" s="36">
        <f>SUM(C97:E97)</f>
        <v>1490</v>
      </c>
      <c r="H97" s="18">
        <v>12822</v>
      </c>
      <c r="I97" s="31">
        <v>589</v>
      </c>
      <c r="J97" s="18">
        <v>0</v>
      </c>
      <c r="K97" s="31">
        <f t="shared" si="14"/>
        <v>13411</v>
      </c>
    </row>
    <row r="98" spans="1:11" x14ac:dyDescent="0.3">
      <c r="A98" s="26"/>
      <c r="B98" s="39"/>
      <c r="C98" s="36"/>
      <c r="D98" s="36"/>
      <c r="E98" s="36"/>
      <c r="F98" s="36"/>
      <c r="H98" s="18"/>
      <c r="I98" s="31"/>
      <c r="J98" s="18"/>
      <c r="K98" s="31"/>
    </row>
    <row r="99" spans="1:11" x14ac:dyDescent="0.3">
      <c r="A99" s="30" t="s">
        <v>52</v>
      </c>
      <c r="B99" s="42"/>
      <c r="C99" s="36"/>
      <c r="D99" s="36"/>
      <c r="E99" s="36"/>
      <c r="F99" s="36"/>
      <c r="H99" s="18"/>
      <c r="I99" s="31"/>
      <c r="J99" s="18"/>
      <c r="K99" s="31"/>
    </row>
    <row r="100" spans="1:11" x14ac:dyDescent="0.3">
      <c r="A100" s="26" t="s">
        <v>30</v>
      </c>
      <c r="B100" s="39"/>
      <c r="C100" s="36">
        <v>530</v>
      </c>
      <c r="D100" s="36">
        <v>65</v>
      </c>
      <c r="E100" s="36">
        <v>37</v>
      </c>
      <c r="F100" s="36">
        <f>SUM(C100:E100)</f>
        <v>632</v>
      </c>
      <c r="H100" s="18">
        <v>4773</v>
      </c>
      <c r="I100" s="31">
        <v>589</v>
      </c>
      <c r="J100" s="18">
        <v>330</v>
      </c>
      <c r="K100" s="31">
        <f t="shared" ref="K100:K101" si="15">SUM(H100:J100)</f>
        <v>5692</v>
      </c>
    </row>
    <row r="101" spans="1:11" x14ac:dyDescent="0.3">
      <c r="A101" s="26" t="s">
        <v>31</v>
      </c>
      <c r="B101" s="39"/>
      <c r="C101" s="36">
        <v>1672</v>
      </c>
      <c r="D101" s="36">
        <v>65</v>
      </c>
      <c r="E101" s="36">
        <v>37</v>
      </c>
      <c r="F101" s="36">
        <f>SUM(C101:E101)</f>
        <v>1774</v>
      </c>
      <c r="H101" s="18">
        <v>15051</v>
      </c>
      <c r="I101" s="31">
        <v>589</v>
      </c>
      <c r="J101" s="18">
        <v>330</v>
      </c>
      <c r="K101" s="31">
        <f t="shared" si="15"/>
        <v>15970</v>
      </c>
    </row>
    <row r="102" spans="1:11" x14ac:dyDescent="0.3">
      <c r="A102" s="1"/>
      <c r="B102" s="21"/>
      <c r="C102" s="36"/>
      <c r="D102" s="36"/>
      <c r="E102" s="36"/>
      <c r="F102" s="36"/>
      <c r="H102" s="18"/>
      <c r="I102" s="31"/>
      <c r="J102" s="18"/>
      <c r="K102" s="31"/>
    </row>
    <row r="103" spans="1:11" x14ac:dyDescent="0.3">
      <c r="A103" s="30" t="s">
        <v>53</v>
      </c>
      <c r="B103" s="42"/>
      <c r="C103" s="36"/>
      <c r="D103" s="36"/>
      <c r="E103" s="36"/>
      <c r="F103" s="36"/>
      <c r="H103" s="18"/>
      <c r="I103" s="31"/>
      <c r="J103" s="18"/>
      <c r="K103" s="31"/>
    </row>
    <row r="104" spans="1:11" x14ac:dyDescent="0.3">
      <c r="A104" s="26" t="s">
        <v>30</v>
      </c>
      <c r="B104" s="39"/>
      <c r="C104" s="36">
        <v>387</v>
      </c>
      <c r="D104" s="36">
        <v>65</v>
      </c>
      <c r="E104" s="36">
        <v>14</v>
      </c>
      <c r="F104" s="36">
        <f>SUM(C104:E104)</f>
        <v>466</v>
      </c>
      <c r="H104" s="18">
        <v>3485</v>
      </c>
      <c r="I104" s="18">
        <v>589</v>
      </c>
      <c r="J104" s="18">
        <v>125</v>
      </c>
      <c r="K104" s="31">
        <f t="shared" ref="K104:K105" si="16">SUM(H104:J104)</f>
        <v>4199</v>
      </c>
    </row>
    <row r="105" spans="1:11" x14ac:dyDescent="0.3">
      <c r="A105" s="26" t="s">
        <v>31</v>
      </c>
      <c r="B105" s="39"/>
      <c r="C105" s="36">
        <v>1204</v>
      </c>
      <c r="D105" s="36">
        <v>65</v>
      </c>
      <c r="E105" s="36">
        <v>28</v>
      </c>
      <c r="F105" s="36">
        <f>SUM(C105:E105)</f>
        <v>1297</v>
      </c>
      <c r="H105" s="18">
        <v>10834</v>
      </c>
      <c r="I105" s="18">
        <v>589</v>
      </c>
      <c r="J105" s="18">
        <v>250</v>
      </c>
      <c r="K105" s="31">
        <f t="shared" si="16"/>
        <v>11673</v>
      </c>
    </row>
    <row r="106" spans="1:11" x14ac:dyDescent="0.3">
      <c r="A106" s="30"/>
      <c r="B106" s="42"/>
      <c r="C106" s="36"/>
      <c r="D106" s="36"/>
      <c r="E106" s="36"/>
      <c r="F106" s="36"/>
      <c r="H106" s="18"/>
      <c r="I106" s="18"/>
      <c r="J106" s="18"/>
      <c r="K106" s="31"/>
    </row>
    <row r="107" spans="1:11" x14ac:dyDescent="0.3">
      <c r="A107" s="30" t="s">
        <v>54</v>
      </c>
      <c r="B107" s="42"/>
      <c r="C107" s="36"/>
      <c r="D107" s="36"/>
      <c r="E107" s="36"/>
      <c r="F107" s="36"/>
      <c r="H107" s="18"/>
      <c r="I107" s="18"/>
      <c r="J107" s="18"/>
      <c r="K107" s="31"/>
    </row>
    <row r="108" spans="1:11" x14ac:dyDescent="0.3">
      <c r="A108" s="26" t="s">
        <v>30</v>
      </c>
      <c r="B108" s="39"/>
      <c r="C108" s="36">
        <v>502</v>
      </c>
      <c r="D108" s="36">
        <v>65</v>
      </c>
      <c r="E108" s="36">
        <v>0</v>
      </c>
      <c r="F108" s="36">
        <f>SUM(C108:E108)</f>
        <v>567</v>
      </c>
      <c r="H108" s="18">
        <v>4515</v>
      </c>
      <c r="I108" s="31">
        <v>589</v>
      </c>
      <c r="J108" s="18">
        <v>0</v>
      </c>
      <c r="K108" s="31">
        <f t="shared" ref="K108:K109" si="17">SUM(H108:J108)</f>
        <v>5104</v>
      </c>
    </row>
    <row r="109" spans="1:11" x14ac:dyDescent="0.3">
      <c r="A109" s="26" t="s">
        <v>31</v>
      </c>
      <c r="B109" s="39"/>
      <c r="C109" s="36">
        <v>1421</v>
      </c>
      <c r="D109" s="36">
        <v>65</v>
      </c>
      <c r="E109" s="36">
        <v>0</v>
      </c>
      <c r="F109" s="36">
        <f>SUM(C109:E109)</f>
        <v>1486</v>
      </c>
      <c r="H109" s="18">
        <v>12790</v>
      </c>
      <c r="I109" s="31">
        <v>589</v>
      </c>
      <c r="J109" s="18">
        <v>0</v>
      </c>
      <c r="K109" s="31">
        <f t="shared" si="17"/>
        <v>13379</v>
      </c>
    </row>
    <row r="110" spans="1:11" x14ac:dyDescent="0.3">
      <c r="A110" s="26"/>
      <c r="B110" s="39"/>
      <c r="C110" s="36"/>
      <c r="D110" s="36"/>
      <c r="E110" s="36"/>
      <c r="F110" s="36"/>
      <c r="H110" s="18"/>
      <c r="I110" s="31"/>
      <c r="J110" s="18"/>
      <c r="K110" s="31"/>
    </row>
    <row r="111" spans="1:11" x14ac:dyDescent="0.3">
      <c r="A111" s="30" t="s">
        <v>55</v>
      </c>
      <c r="B111" s="42"/>
      <c r="C111" s="36"/>
      <c r="D111" s="36"/>
      <c r="E111" s="36"/>
      <c r="F111" s="36"/>
      <c r="H111" s="18"/>
      <c r="I111" s="31"/>
      <c r="J111" s="18"/>
      <c r="K111" s="31"/>
    </row>
    <row r="112" spans="1:11" x14ac:dyDescent="0.3">
      <c r="A112" s="26" t="s">
        <v>30</v>
      </c>
      <c r="B112" s="39"/>
      <c r="C112" s="36">
        <v>705</v>
      </c>
      <c r="D112" s="36">
        <v>65</v>
      </c>
      <c r="E112" s="36">
        <v>87</v>
      </c>
      <c r="F112" s="36">
        <f>SUM(C112:E112)</f>
        <v>857</v>
      </c>
      <c r="H112" s="18">
        <v>6349</v>
      </c>
      <c r="I112" s="31">
        <v>589</v>
      </c>
      <c r="J112" s="18">
        <v>785</v>
      </c>
      <c r="K112" s="31">
        <f t="shared" ref="K112:K113" si="18">SUM(H112:J112)</f>
        <v>7723</v>
      </c>
    </row>
    <row r="113" spans="1:11" x14ac:dyDescent="0.3">
      <c r="A113" s="26" t="s">
        <v>31</v>
      </c>
      <c r="B113" s="39"/>
      <c r="C113" s="36">
        <v>1756</v>
      </c>
      <c r="D113" s="36">
        <v>65</v>
      </c>
      <c r="E113" s="36">
        <v>96</v>
      </c>
      <c r="F113" s="36">
        <f>SUM(C113:E113)</f>
        <v>1917</v>
      </c>
      <c r="H113" s="18">
        <v>15800</v>
      </c>
      <c r="I113" s="31">
        <v>589</v>
      </c>
      <c r="J113" s="18">
        <v>860</v>
      </c>
      <c r="K113" s="31">
        <f t="shared" si="18"/>
        <v>17249</v>
      </c>
    </row>
    <row r="114" spans="1:11" x14ac:dyDescent="0.3">
      <c r="A114" s="26"/>
      <c r="B114" s="39"/>
      <c r="C114" s="36"/>
      <c r="D114" s="36"/>
      <c r="E114" s="36"/>
      <c r="F114" s="36"/>
      <c r="H114" s="18"/>
      <c r="I114" s="31"/>
      <c r="J114" s="18"/>
      <c r="K114" s="31"/>
    </row>
    <row r="115" spans="1:11" x14ac:dyDescent="0.3">
      <c r="A115" s="28" t="s">
        <v>56</v>
      </c>
      <c r="B115" s="41"/>
      <c r="C115" s="36"/>
      <c r="D115" s="36"/>
      <c r="E115" s="36"/>
      <c r="F115" s="36"/>
      <c r="H115" s="18"/>
      <c r="I115" s="31"/>
      <c r="J115" s="18"/>
      <c r="K115" s="31"/>
    </row>
    <row r="116" spans="1:11" x14ac:dyDescent="0.3">
      <c r="A116" s="26" t="s">
        <v>30</v>
      </c>
      <c r="B116" s="39"/>
      <c r="C116" s="36">
        <v>454</v>
      </c>
      <c r="D116" s="36">
        <v>65</v>
      </c>
      <c r="E116" s="36">
        <v>33</v>
      </c>
      <c r="F116" s="36">
        <f>SUM(C116:E116)</f>
        <v>552</v>
      </c>
      <c r="H116" s="18">
        <v>4089</v>
      </c>
      <c r="I116" s="18">
        <v>589</v>
      </c>
      <c r="J116" s="18">
        <v>300</v>
      </c>
      <c r="K116" s="31">
        <f t="shared" ref="K116:K117" si="19">SUM(H116:J116)</f>
        <v>4978</v>
      </c>
    </row>
    <row r="117" spans="1:11" x14ac:dyDescent="0.3">
      <c r="A117" s="26" t="s">
        <v>31</v>
      </c>
      <c r="B117" s="39"/>
      <c r="C117" s="36">
        <v>1408</v>
      </c>
      <c r="D117" s="36">
        <v>65</v>
      </c>
      <c r="E117" s="36">
        <v>33</v>
      </c>
      <c r="F117" s="36">
        <f>SUM(C117:E117)</f>
        <v>1506</v>
      </c>
      <c r="H117" s="18">
        <v>12674</v>
      </c>
      <c r="I117" s="18">
        <v>589</v>
      </c>
      <c r="J117" s="18">
        <v>300</v>
      </c>
      <c r="K117" s="31">
        <f t="shared" si="19"/>
        <v>13563</v>
      </c>
    </row>
    <row r="118" spans="1:11" x14ac:dyDescent="0.3">
      <c r="A118" s="29"/>
      <c r="B118" s="43"/>
      <c r="C118" s="36"/>
      <c r="D118" s="36"/>
      <c r="E118" s="36"/>
      <c r="F118" s="36"/>
      <c r="H118" s="18"/>
      <c r="I118" s="18"/>
      <c r="J118" s="18"/>
      <c r="K118" s="31"/>
    </row>
    <row r="119" spans="1:11" x14ac:dyDescent="0.3">
      <c r="A119" s="30" t="s">
        <v>57</v>
      </c>
      <c r="B119" s="42"/>
      <c r="C119" s="36"/>
      <c r="D119" s="36"/>
      <c r="E119" s="36"/>
      <c r="F119" s="36"/>
      <c r="H119" s="18"/>
      <c r="I119" s="18"/>
      <c r="J119" s="18"/>
      <c r="K119" s="31"/>
    </row>
    <row r="120" spans="1:11" x14ac:dyDescent="0.3">
      <c r="A120" s="26" t="s">
        <v>30</v>
      </c>
      <c r="B120" s="39"/>
      <c r="C120" s="36">
        <v>454</v>
      </c>
      <c r="D120" s="36">
        <v>65</v>
      </c>
      <c r="E120" s="36">
        <v>25</v>
      </c>
      <c r="F120" s="36">
        <f>SUM(C120:E120)</f>
        <v>544</v>
      </c>
      <c r="H120" s="18">
        <v>4089</v>
      </c>
      <c r="I120" s="18">
        <v>589</v>
      </c>
      <c r="J120" s="18">
        <v>225</v>
      </c>
      <c r="K120" s="31">
        <f t="shared" ref="K120:K121" si="20">SUM(H120:J120)</f>
        <v>4903</v>
      </c>
    </row>
    <row r="121" spans="1:11" x14ac:dyDescent="0.3">
      <c r="A121" s="26" t="s">
        <v>31</v>
      </c>
      <c r="B121" s="39"/>
      <c r="C121" s="36">
        <v>1408</v>
      </c>
      <c r="D121" s="36">
        <v>65</v>
      </c>
      <c r="E121" s="36">
        <v>25</v>
      </c>
      <c r="F121" s="36">
        <f>SUM(C121:E121)</f>
        <v>1498</v>
      </c>
      <c r="H121" s="18">
        <v>12674</v>
      </c>
      <c r="I121" s="18">
        <v>589</v>
      </c>
      <c r="J121" s="18">
        <v>225</v>
      </c>
      <c r="K121" s="31">
        <f t="shared" si="20"/>
        <v>13488</v>
      </c>
    </row>
    <row r="122" spans="1:11" x14ac:dyDescent="0.3">
      <c r="B122" s="21"/>
    </row>
    <row r="123" spans="1:11" x14ac:dyDescent="0.3">
      <c r="B123" s="21"/>
    </row>
    <row r="124" spans="1:11" x14ac:dyDescent="0.3">
      <c r="B124" s="21"/>
    </row>
    <row r="125" spans="1:11" x14ac:dyDescent="0.3">
      <c r="B125" s="21"/>
    </row>
    <row r="126" spans="1:11" x14ac:dyDescent="0.3">
      <c r="B126" s="21"/>
    </row>
    <row r="127" spans="1:11" x14ac:dyDescent="0.3">
      <c r="B127" s="21"/>
    </row>
    <row r="128" spans="1:11" x14ac:dyDescent="0.3">
      <c r="B128" s="21"/>
    </row>
    <row r="129" spans="2:2" x14ac:dyDescent="0.3">
      <c r="B129" s="21"/>
    </row>
    <row r="130" spans="2:2" x14ac:dyDescent="0.3">
      <c r="B130" s="21"/>
    </row>
    <row r="131" spans="2:2" x14ac:dyDescent="0.3">
      <c r="B131" s="21"/>
    </row>
    <row r="132" spans="2:2" x14ac:dyDescent="0.3">
      <c r="B132" s="21"/>
    </row>
    <row r="133" spans="2:2" x14ac:dyDescent="0.3">
      <c r="B133" s="21"/>
    </row>
    <row r="134" spans="2:2" x14ac:dyDescent="0.3">
      <c r="B134" s="21"/>
    </row>
    <row r="135" spans="2:2" x14ac:dyDescent="0.3">
      <c r="B135" s="21"/>
    </row>
    <row r="136" spans="2:2" x14ac:dyDescent="0.3">
      <c r="B136" s="21"/>
    </row>
    <row r="137" spans="2:2" x14ac:dyDescent="0.3">
      <c r="B137" s="21"/>
    </row>
    <row r="138" spans="2:2" x14ac:dyDescent="0.3">
      <c r="B138" s="21"/>
    </row>
    <row r="139" spans="2:2" x14ac:dyDescent="0.3">
      <c r="B139" s="21"/>
    </row>
    <row r="140" spans="2:2" x14ac:dyDescent="0.3">
      <c r="B140" s="21"/>
    </row>
    <row r="141" spans="2:2" x14ac:dyDescent="0.3">
      <c r="B141" s="21"/>
    </row>
    <row r="142" spans="2:2" x14ac:dyDescent="0.3">
      <c r="B142" s="21"/>
    </row>
    <row r="143" spans="2:2" x14ac:dyDescent="0.3">
      <c r="B143" s="21"/>
    </row>
    <row r="144" spans="2:2" x14ac:dyDescent="0.3">
      <c r="B144" s="21"/>
    </row>
    <row r="145" spans="2:2" x14ac:dyDescent="0.3">
      <c r="B145" s="21"/>
    </row>
    <row r="146" spans="2:2" x14ac:dyDescent="0.3">
      <c r="B146" s="21"/>
    </row>
    <row r="147" spans="2:2" x14ac:dyDescent="0.3">
      <c r="B147" s="21"/>
    </row>
    <row r="148" spans="2:2" x14ac:dyDescent="0.3">
      <c r="B148" s="21"/>
    </row>
    <row r="149" spans="2:2" x14ac:dyDescent="0.3">
      <c r="B149" s="21"/>
    </row>
    <row r="150" spans="2:2" x14ac:dyDescent="0.3">
      <c r="B150" s="21"/>
    </row>
    <row r="151" spans="2:2" x14ac:dyDescent="0.3">
      <c r="B151" s="21"/>
    </row>
    <row r="152" spans="2:2" x14ac:dyDescent="0.3">
      <c r="B152" s="21"/>
    </row>
    <row r="153" spans="2:2" x14ac:dyDescent="0.3">
      <c r="B153" s="21"/>
    </row>
    <row r="154" spans="2:2" x14ac:dyDescent="0.3">
      <c r="B154" s="21"/>
    </row>
    <row r="155" spans="2:2" x14ac:dyDescent="0.3">
      <c r="B155" s="21"/>
    </row>
    <row r="156" spans="2:2" x14ac:dyDescent="0.3">
      <c r="B156" s="21"/>
    </row>
    <row r="157" spans="2:2" x14ac:dyDescent="0.3">
      <c r="B157" s="21"/>
    </row>
    <row r="158" spans="2:2" x14ac:dyDescent="0.3">
      <c r="B158" s="21"/>
    </row>
    <row r="159" spans="2:2" x14ac:dyDescent="0.3">
      <c r="B159" s="21"/>
    </row>
    <row r="160" spans="2:2" x14ac:dyDescent="0.3">
      <c r="B160" s="21"/>
    </row>
    <row r="161" spans="2:2" x14ac:dyDescent="0.3">
      <c r="B161" s="21"/>
    </row>
    <row r="162" spans="2:2" x14ac:dyDescent="0.3">
      <c r="B162" s="21"/>
    </row>
    <row r="163" spans="2:2" x14ac:dyDescent="0.3">
      <c r="B163" s="21"/>
    </row>
    <row r="164" spans="2:2" x14ac:dyDescent="0.3">
      <c r="B164" s="21"/>
    </row>
    <row r="165" spans="2:2" x14ac:dyDescent="0.3">
      <c r="B165" s="21"/>
    </row>
    <row r="166" spans="2:2" x14ac:dyDescent="0.3">
      <c r="B166" s="21"/>
    </row>
    <row r="167" spans="2:2" x14ac:dyDescent="0.3">
      <c r="B167" s="21"/>
    </row>
    <row r="168" spans="2:2" x14ac:dyDescent="0.3">
      <c r="B168" s="21"/>
    </row>
    <row r="169" spans="2:2" x14ac:dyDescent="0.3">
      <c r="B169" s="21"/>
    </row>
    <row r="170" spans="2:2" x14ac:dyDescent="0.3">
      <c r="B170" s="21"/>
    </row>
    <row r="171" spans="2:2" x14ac:dyDescent="0.3">
      <c r="B171" s="21"/>
    </row>
    <row r="172" spans="2:2" x14ac:dyDescent="0.3">
      <c r="B172" s="21"/>
    </row>
    <row r="173" spans="2:2" x14ac:dyDescent="0.3">
      <c r="B173" s="21"/>
    </row>
    <row r="174" spans="2:2" x14ac:dyDescent="0.3">
      <c r="B174" s="21"/>
    </row>
    <row r="175" spans="2:2" x14ac:dyDescent="0.3">
      <c r="B175" s="21"/>
    </row>
    <row r="176" spans="2:2" x14ac:dyDescent="0.3">
      <c r="B176" s="21"/>
    </row>
    <row r="177" spans="2:2" x14ac:dyDescent="0.3">
      <c r="B177" s="21"/>
    </row>
    <row r="178" spans="2:2" x14ac:dyDescent="0.3">
      <c r="B178" s="21"/>
    </row>
    <row r="179" spans="2:2" x14ac:dyDescent="0.3">
      <c r="B179" s="21"/>
    </row>
    <row r="180" spans="2:2" x14ac:dyDescent="0.3">
      <c r="B180" s="21"/>
    </row>
    <row r="181" spans="2:2" x14ac:dyDescent="0.3">
      <c r="B181" s="21"/>
    </row>
    <row r="182" spans="2:2" x14ac:dyDescent="0.3">
      <c r="B182" s="21"/>
    </row>
    <row r="183" spans="2:2" x14ac:dyDescent="0.3">
      <c r="B183" s="21"/>
    </row>
    <row r="184" spans="2:2" x14ac:dyDescent="0.3">
      <c r="B184" s="21"/>
    </row>
    <row r="185" spans="2:2" x14ac:dyDescent="0.3">
      <c r="B185" s="21"/>
    </row>
    <row r="186" spans="2:2" x14ac:dyDescent="0.3">
      <c r="B186" s="21"/>
    </row>
    <row r="187" spans="2:2" x14ac:dyDescent="0.3">
      <c r="B187" s="21"/>
    </row>
    <row r="188" spans="2:2" x14ac:dyDescent="0.3">
      <c r="B188" s="21"/>
    </row>
    <row r="189" spans="2:2" x14ac:dyDescent="0.3">
      <c r="B189" s="21"/>
    </row>
    <row r="190" spans="2:2" x14ac:dyDescent="0.3">
      <c r="B190" s="21"/>
    </row>
    <row r="191" spans="2:2" x14ac:dyDescent="0.3">
      <c r="B191" s="21"/>
    </row>
    <row r="192" spans="2:2" x14ac:dyDescent="0.3">
      <c r="B192" s="21"/>
    </row>
    <row r="193" spans="2:2" x14ac:dyDescent="0.3">
      <c r="B193" s="21"/>
    </row>
    <row r="194" spans="2:2" x14ac:dyDescent="0.3">
      <c r="B194" s="21"/>
    </row>
    <row r="195" spans="2:2" x14ac:dyDescent="0.3">
      <c r="B195" s="21"/>
    </row>
    <row r="196" spans="2:2" x14ac:dyDescent="0.3">
      <c r="B196" s="21"/>
    </row>
    <row r="197" spans="2:2" x14ac:dyDescent="0.3">
      <c r="B197" s="21"/>
    </row>
    <row r="198" spans="2:2" x14ac:dyDescent="0.3">
      <c r="B198" s="21"/>
    </row>
    <row r="199" spans="2:2" x14ac:dyDescent="0.3">
      <c r="B199" s="21"/>
    </row>
    <row r="200" spans="2:2" x14ac:dyDescent="0.3">
      <c r="B200" s="21"/>
    </row>
    <row r="201" spans="2:2" x14ac:dyDescent="0.3">
      <c r="B201" s="21"/>
    </row>
    <row r="202" spans="2:2" x14ac:dyDescent="0.3">
      <c r="B202" s="21"/>
    </row>
    <row r="203" spans="2:2" x14ac:dyDescent="0.3">
      <c r="B203" s="21"/>
    </row>
    <row r="204" spans="2:2" x14ac:dyDescent="0.3">
      <c r="B204" s="21"/>
    </row>
    <row r="205" spans="2:2" x14ac:dyDescent="0.3">
      <c r="B205" s="21"/>
    </row>
    <row r="206" spans="2:2" x14ac:dyDescent="0.3">
      <c r="B206" s="21"/>
    </row>
    <row r="207" spans="2:2" x14ac:dyDescent="0.3">
      <c r="B207" s="21"/>
    </row>
    <row r="208" spans="2:2" x14ac:dyDescent="0.3">
      <c r="B208" s="21"/>
    </row>
    <row r="209" spans="2:2" x14ac:dyDescent="0.3">
      <c r="B209" s="21"/>
    </row>
    <row r="210" spans="2:2" x14ac:dyDescent="0.3">
      <c r="B210" s="21"/>
    </row>
    <row r="211" spans="2:2" x14ac:dyDescent="0.3">
      <c r="B211" s="21"/>
    </row>
    <row r="212" spans="2:2" x14ac:dyDescent="0.3">
      <c r="B212" s="21"/>
    </row>
    <row r="213" spans="2:2" x14ac:dyDescent="0.3">
      <c r="B213" s="21"/>
    </row>
    <row r="214" spans="2:2" x14ac:dyDescent="0.3">
      <c r="B214" s="21"/>
    </row>
    <row r="215" spans="2:2" x14ac:dyDescent="0.3">
      <c r="B215" s="21"/>
    </row>
    <row r="216" spans="2:2" x14ac:dyDescent="0.3">
      <c r="B216" s="21"/>
    </row>
    <row r="217" spans="2:2" x14ac:dyDescent="0.3">
      <c r="B217" s="21"/>
    </row>
    <row r="218" spans="2:2" x14ac:dyDescent="0.3">
      <c r="B218" s="21"/>
    </row>
    <row r="219" spans="2:2" x14ac:dyDescent="0.3">
      <c r="B219" s="21"/>
    </row>
    <row r="220" spans="2:2" x14ac:dyDescent="0.3">
      <c r="B220" s="21"/>
    </row>
    <row r="221" spans="2:2" x14ac:dyDescent="0.3">
      <c r="B221" s="21"/>
    </row>
    <row r="222" spans="2:2" x14ac:dyDescent="0.3">
      <c r="B222" s="21"/>
    </row>
    <row r="223" spans="2:2" x14ac:dyDescent="0.3">
      <c r="B223" s="21"/>
    </row>
    <row r="224" spans="2:2" x14ac:dyDescent="0.3">
      <c r="B224" s="21"/>
    </row>
    <row r="225" spans="2:2" x14ac:dyDescent="0.3">
      <c r="B225" s="21"/>
    </row>
    <row r="226" spans="2:2" x14ac:dyDescent="0.3">
      <c r="B226" s="21"/>
    </row>
    <row r="227" spans="2:2" x14ac:dyDescent="0.3">
      <c r="B227" s="21"/>
    </row>
    <row r="228" spans="2:2" x14ac:dyDescent="0.3">
      <c r="B228" s="21"/>
    </row>
    <row r="229" spans="2:2" x14ac:dyDescent="0.3">
      <c r="B229" s="21"/>
    </row>
    <row r="230" spans="2:2" x14ac:dyDescent="0.3">
      <c r="B230" s="21"/>
    </row>
    <row r="231" spans="2:2" x14ac:dyDescent="0.3">
      <c r="B231" s="21"/>
    </row>
    <row r="232" spans="2:2" x14ac:dyDescent="0.3">
      <c r="B232" s="21"/>
    </row>
    <row r="233" spans="2:2" x14ac:dyDescent="0.3">
      <c r="B233" s="21"/>
    </row>
    <row r="234" spans="2:2" x14ac:dyDescent="0.3">
      <c r="B234" s="21"/>
    </row>
    <row r="235" spans="2:2" x14ac:dyDescent="0.3">
      <c r="B235" s="21"/>
    </row>
    <row r="236" spans="2:2" x14ac:dyDescent="0.3">
      <c r="B236" s="21"/>
    </row>
    <row r="237" spans="2:2" x14ac:dyDescent="0.3">
      <c r="B237" s="21"/>
    </row>
    <row r="238" spans="2:2" x14ac:dyDescent="0.3">
      <c r="B238" s="21"/>
    </row>
    <row r="239" spans="2:2" x14ac:dyDescent="0.3">
      <c r="B239" s="21"/>
    </row>
    <row r="240" spans="2:2" x14ac:dyDescent="0.3">
      <c r="B240" s="21"/>
    </row>
    <row r="241" spans="2:2" x14ac:dyDescent="0.3">
      <c r="B241" s="21"/>
    </row>
    <row r="242" spans="2:2" x14ac:dyDescent="0.3">
      <c r="B242" s="21"/>
    </row>
    <row r="243" spans="2:2" x14ac:dyDescent="0.3">
      <c r="B243" s="21"/>
    </row>
    <row r="244" spans="2:2" x14ac:dyDescent="0.3">
      <c r="B244" s="21"/>
    </row>
    <row r="245" spans="2:2" x14ac:dyDescent="0.3">
      <c r="B245" s="21"/>
    </row>
    <row r="246" spans="2:2" x14ac:dyDescent="0.3">
      <c r="B246" s="21"/>
    </row>
    <row r="247" spans="2:2" x14ac:dyDescent="0.3">
      <c r="B247" s="21"/>
    </row>
    <row r="248" spans="2:2" x14ac:dyDescent="0.3">
      <c r="B248" s="21"/>
    </row>
    <row r="249" spans="2:2" x14ac:dyDescent="0.3">
      <c r="B249" s="21"/>
    </row>
    <row r="250" spans="2:2" x14ac:dyDescent="0.3">
      <c r="B250" s="21"/>
    </row>
    <row r="251" spans="2:2" x14ac:dyDescent="0.3">
      <c r="B251" s="21"/>
    </row>
    <row r="252" spans="2:2" x14ac:dyDescent="0.3">
      <c r="B252" s="21"/>
    </row>
    <row r="253" spans="2:2" x14ac:dyDescent="0.3">
      <c r="B253" s="21"/>
    </row>
    <row r="254" spans="2:2" x14ac:dyDescent="0.3">
      <c r="B254" s="21"/>
    </row>
    <row r="255" spans="2:2" x14ac:dyDescent="0.3">
      <c r="B255" s="21"/>
    </row>
    <row r="256" spans="2:2" x14ac:dyDescent="0.3">
      <c r="B256" s="21"/>
    </row>
    <row r="257" spans="2:2" x14ac:dyDescent="0.3">
      <c r="B257" s="21"/>
    </row>
    <row r="258" spans="2:2" x14ac:dyDescent="0.3">
      <c r="B258" s="21"/>
    </row>
    <row r="259" spans="2:2" x14ac:dyDescent="0.3">
      <c r="B259" s="21"/>
    </row>
    <row r="260" spans="2:2" x14ac:dyDescent="0.3">
      <c r="B260" s="21"/>
    </row>
    <row r="261" spans="2:2" x14ac:dyDescent="0.3">
      <c r="B261" s="21"/>
    </row>
    <row r="262" spans="2:2" x14ac:dyDescent="0.3">
      <c r="B262" s="21"/>
    </row>
    <row r="263" spans="2:2" x14ac:dyDescent="0.3">
      <c r="B263" s="21"/>
    </row>
    <row r="264" spans="2:2" x14ac:dyDescent="0.3">
      <c r="B264" s="21"/>
    </row>
    <row r="265" spans="2:2" x14ac:dyDescent="0.3">
      <c r="B265" s="21"/>
    </row>
    <row r="266" spans="2:2" x14ac:dyDescent="0.3">
      <c r="B266" s="21"/>
    </row>
    <row r="267" spans="2:2" x14ac:dyDescent="0.3">
      <c r="B267" s="21"/>
    </row>
    <row r="268" spans="2:2" x14ac:dyDescent="0.3">
      <c r="B268" s="21"/>
    </row>
    <row r="269" spans="2:2" x14ac:dyDescent="0.3">
      <c r="B269" s="21"/>
    </row>
  </sheetData>
  <mergeCells count="6">
    <mergeCell ref="A1:K1"/>
    <mergeCell ref="A4:K4"/>
    <mergeCell ref="A2:K2"/>
    <mergeCell ref="H5:K5"/>
    <mergeCell ref="C5:F5"/>
    <mergeCell ref="A3:K3"/>
  </mergeCells>
  <printOptions horizontalCentered="1"/>
  <pageMargins left="0" right="0" top="0.25" bottom="0.25" header="0.3" footer="0.3"/>
  <pageSetup scale="80" orientation="landscape" r:id="rId1"/>
  <headerFooter>
    <oddFooter>&amp;C&amp;P</oddFooter>
  </headerFooter>
  <rowBreaks count="2" manualBreakCount="2">
    <brk id="46" max="16383" man="1"/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Undergraduate</vt:lpstr>
      <vt:lpstr>Graduate</vt:lpstr>
      <vt:lpstr>Sheet3</vt:lpstr>
      <vt:lpstr>Graduate!Print_Titles</vt:lpstr>
    </vt:vector>
  </TitlesOfParts>
  <Company>West Virginia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 Virginia University</dc:creator>
  <cp:lastModifiedBy>West Virginia University</cp:lastModifiedBy>
  <cp:lastPrinted>2012-08-01T14:43:48Z</cp:lastPrinted>
  <dcterms:created xsi:type="dcterms:W3CDTF">2012-06-21T11:22:31Z</dcterms:created>
  <dcterms:modified xsi:type="dcterms:W3CDTF">2012-10-24T15:43:42Z</dcterms:modified>
</cp:coreProperties>
</file>